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ilencer testing " sheetId="1" r:id="rId1"/>
    <sheet name="Full Nelson control every 2h" sheetId="2" r:id="rId2"/>
  </sheets>
  <definedNames>
    <definedName name="_xlnm.Print_Area" localSheetId="0">'silencer testing '!$M$10:$T$36</definedName>
  </definedNames>
  <calcPr fullCalcOnLoad="1"/>
</workbook>
</file>

<file path=xl/sharedStrings.xml><?xml version="1.0" encoding="utf-8"?>
<sst xmlns="http://schemas.openxmlformats.org/spreadsheetml/2006/main" count="563" uniqueCount="86">
  <si>
    <t>This data was taken at Discreet Ballistics facility in NH on 6-8-2019</t>
  </si>
  <si>
    <t>Unsuppressed Baseline Ruger American Ranch 16" using Discreet Ballistics 300BLK subsonic 16" specific loadings (reduced powder charge)</t>
  </si>
  <si>
    <t xml:space="preserve">Astrisk (*) denotes the first reading(s) went beyond the 20dB range on the 2209 - mostly due to loud FRP. Unfortunately the data collected by the mini-Pulse for these shots was not saved. This protocol will be fixed for the next meetup.    </t>
  </si>
  <si>
    <t>Meter</t>
  </si>
  <si>
    <t>Shot 1</t>
  </si>
  <si>
    <t>Shot 2</t>
  </si>
  <si>
    <t>Shot 3</t>
  </si>
  <si>
    <t>Shot 4</t>
  </si>
  <si>
    <t>Shot 5</t>
  </si>
  <si>
    <t>2209 Ear</t>
  </si>
  <si>
    <t>2209 Muzzle</t>
  </si>
  <si>
    <t>MiniPulse Ear</t>
  </si>
  <si>
    <t>39 SUPPRESSORS METERED</t>
  </si>
  <si>
    <t>7 SUPPRESSORS METERED</t>
  </si>
  <si>
    <t>MiniPulse Muzzle</t>
  </si>
  <si>
    <t>300BLK TOP TEN QUIETEST AT MUZZLE</t>
  </si>
  <si>
    <t>308WIN METERING FOR COMPANY
REP PRESENT AT EVENT ONLY</t>
  </si>
  <si>
    <t>Amtac mantis 300</t>
  </si>
  <si>
    <t>Silencer Temp 67.6</t>
  </si>
  <si>
    <t>Test Time 1051</t>
  </si>
  <si>
    <t>Weight 18oz</t>
  </si>
  <si>
    <t>AVG</t>
  </si>
  <si>
    <t>SD</t>
  </si>
  <si>
    <t>RANK ALL</t>
  </si>
  <si>
    <t>LOWEST each Meter</t>
  </si>
  <si>
    <t>308WIN TOP FIVE QUIETEST
AT MUZZLE &amp; AT EAR</t>
  </si>
  <si>
    <t>MUZZLE</t>
  </si>
  <si>
    <t>EAR</t>
  </si>
  <si>
    <t>Amtac mantis S</t>
  </si>
  <si>
    <t>did not fit over barrel</t>
  </si>
  <si>
    <t>300BLK TOP TEN QUIETEST AT EAR</t>
  </si>
  <si>
    <t>Bowers VERS 30T*</t>
  </si>
  <si>
    <t>Shot 1 (Second shot)</t>
  </si>
  <si>
    <t>CapArms LMSX*</t>
  </si>
  <si>
    <t>Shot 1 (third shot)</t>
  </si>
  <si>
    <t>Dead Air Wolfman full length no wipe (9mm)</t>
  </si>
  <si>
    <t>Nomax 30</t>
  </si>
  <si>
    <t>Dead Air Nomad30 w/ keymo</t>
  </si>
  <si>
    <t>N/A</t>
  </si>
  <si>
    <t>Dead Air Nomad30 w/ DT</t>
  </si>
  <si>
    <t>Dead Air Sandman Ti</t>
  </si>
  <si>
    <t>Elevated Silence Evolution</t>
  </si>
  <si>
    <t>Energetic Vox w/o wipe</t>
  </si>
  <si>
    <t>Energetic Vox K (with punctured wipe)</t>
  </si>
  <si>
    <t>Liberty Soverign with QD</t>
  </si>
  <si>
    <t>Q Half Nelson</t>
  </si>
  <si>
    <t>Q Trash Panda</t>
  </si>
  <si>
    <t>Full Nelson</t>
  </si>
  <si>
    <t>Shot 6</t>
  </si>
  <si>
    <t>Rex Silentium Fidelis</t>
  </si>
  <si>
    <t>Rugged Razor</t>
  </si>
  <si>
    <t>Rugged Surge</t>
  </si>
  <si>
    <t>Silercerco Omega 9k</t>
  </si>
  <si>
    <t>Silencerco Omega 300*</t>
  </si>
  <si>
    <t>Silecerco Chimera*</t>
  </si>
  <si>
    <t>Shot 1 (second shot)</t>
  </si>
  <si>
    <t xml:space="preserve">Silencerc Saker 762 </t>
  </si>
  <si>
    <t>Silencerco Hybrid 46*</t>
  </si>
  <si>
    <t>Surfire Genesis</t>
  </si>
  <si>
    <t>Surfire 762RC Gen 1*</t>
  </si>
  <si>
    <t>Surefire 300SPS</t>
  </si>
  <si>
    <t>Thunderbeast Ultra 7</t>
  </si>
  <si>
    <t>Torrent Orthus R 30 with Plan B*</t>
  </si>
  <si>
    <t>Torrent Money Shot*</t>
  </si>
  <si>
    <t>Torrent T3K*</t>
  </si>
  <si>
    <t>YHM Phantom 30 M2</t>
  </si>
  <si>
    <t>YHM Phantom LT30</t>
  </si>
  <si>
    <t>YHM Phantom Ti*</t>
  </si>
  <si>
    <t>YHM ULT30</t>
  </si>
  <si>
    <t>YHM Nitro 30</t>
  </si>
  <si>
    <t>Resonator 30</t>
  </si>
  <si>
    <t xml:space="preserve">Wiped silencers </t>
  </si>
  <si>
    <t>Energetic Vox with wipe</t>
  </si>
  <si>
    <t>Dead Air Wolfman with Wipe</t>
  </si>
  <si>
    <t>Dead Air Wolfman Short with Wipe*</t>
  </si>
  <si>
    <t>Supersonic Unsuppressed Baseline - Ruger Scout 308 16" barrel with 175gr Federal Gold Medal Match</t>
  </si>
  <si>
    <t>Lowest</t>
  </si>
  <si>
    <t>Dead Air Nomax Keymo</t>
  </si>
  <si>
    <t>Energetic Armament Vox S</t>
  </si>
  <si>
    <t>Rex Silentium Fidelis*</t>
  </si>
  <si>
    <t xml:space="preserve">YHM Resonator </t>
  </si>
  <si>
    <t xml:space="preserve">Atmospheric conditions were measured with a handheld Kestral weather station. Silencer temperature measurements were obtained with a handheld infared thermometer </t>
  </si>
  <si>
    <t>Tine 1030</t>
  </si>
  <si>
    <t>Silencer Temperature 67.7</t>
  </si>
  <si>
    <t>Barometric Pressure 28.87</t>
  </si>
  <si>
    <t>Humidity percentage 45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</si>
</sst>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0.0"/>
    <numFmt numFmtId="167" formatCode="0.00"/>
  </numFmts>
  <fonts count="10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color indexed="10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34">
    <xf numFmtId="164" fontId="0" fillId="0" borderId="0" xfId="0" applyAlignment="1">
      <alignment/>
    </xf>
    <xf numFmtId="164" fontId="1" fillId="0" borderId="0" xfId="20">
      <alignment/>
      <protection/>
    </xf>
    <xf numFmtId="166" fontId="1" fillId="0" borderId="0" xfId="20" applyNumberFormat="1">
      <alignment/>
      <protection/>
    </xf>
    <xf numFmtId="164" fontId="2" fillId="0" borderId="0" xfId="20" applyFont="1" applyAlignment="1">
      <alignment horizontal="center"/>
      <protection/>
    </xf>
    <xf numFmtId="164" fontId="1" fillId="0" borderId="1" xfId="20" applyBorder="1">
      <alignment/>
      <protection/>
    </xf>
    <xf numFmtId="164" fontId="3" fillId="0" borderId="0" xfId="20" applyFont="1">
      <alignment/>
      <protection/>
    </xf>
    <xf numFmtId="164" fontId="4" fillId="0" borderId="0" xfId="20" applyFont="1" applyAlignment="1">
      <alignment/>
      <protection/>
    </xf>
    <xf numFmtId="164" fontId="5" fillId="0" borderId="0" xfId="20" applyFont="1" applyAlignment="1">
      <alignment/>
      <protection/>
    </xf>
    <xf numFmtId="166" fontId="5" fillId="0" borderId="0" xfId="20" applyNumberFormat="1" applyFont="1" applyAlignment="1">
      <alignment/>
      <protection/>
    </xf>
    <xf numFmtId="164" fontId="5" fillId="0" borderId="1" xfId="20" applyFont="1" applyBorder="1" applyAlignment="1">
      <alignment/>
      <protection/>
    </xf>
    <xf numFmtId="164" fontId="0" fillId="0" borderId="0" xfId="20" applyFont="1" applyAlignment="1">
      <alignment/>
      <protection/>
    </xf>
    <xf numFmtId="167" fontId="1" fillId="0" borderId="0" xfId="20" applyNumberFormat="1">
      <alignment/>
      <protection/>
    </xf>
    <xf numFmtId="164" fontId="1" fillId="0" borderId="2" xfId="20" applyFont="1" applyBorder="1">
      <alignment/>
      <protection/>
    </xf>
    <xf numFmtId="164" fontId="2" fillId="0" borderId="2" xfId="20" applyFont="1" applyBorder="1">
      <alignment/>
      <protection/>
    </xf>
    <xf numFmtId="164" fontId="2" fillId="0" borderId="1" xfId="20" applyFont="1" applyBorder="1" applyAlignment="1">
      <alignment horizontal="center"/>
      <protection/>
    </xf>
    <xf numFmtId="164" fontId="2" fillId="0" borderId="2" xfId="20" applyFont="1" applyBorder="1" applyAlignment="1">
      <alignment wrapText="1"/>
      <protection/>
    </xf>
    <xf numFmtId="164" fontId="2" fillId="0" borderId="0" xfId="20" applyFont="1" applyAlignment="1">
      <alignment/>
      <protection/>
    </xf>
    <xf numFmtId="164" fontId="2" fillId="0" borderId="0" xfId="20" applyFont="1">
      <alignment/>
      <protection/>
    </xf>
    <xf numFmtId="164" fontId="6" fillId="0" borderId="0" xfId="20" applyFont="1">
      <alignment/>
      <protection/>
    </xf>
    <xf numFmtId="164" fontId="6" fillId="0" borderId="1" xfId="20" applyFont="1" applyBorder="1" applyAlignment="1">
      <alignment horizontal="center"/>
      <protection/>
    </xf>
    <xf numFmtId="164" fontId="6" fillId="0" borderId="0" xfId="20" applyFont="1" applyAlignment="1">
      <alignment horizontal="center"/>
      <protection/>
    </xf>
    <xf numFmtId="164" fontId="1" fillId="0" borderId="1" xfId="20" applyBorder="1" applyAlignment="1">
      <alignment horizontal="center"/>
      <protection/>
    </xf>
    <xf numFmtId="164" fontId="2" fillId="0" borderId="1" xfId="20" applyFont="1" applyBorder="1">
      <alignment/>
      <protection/>
    </xf>
    <xf numFmtId="164" fontId="2" fillId="0" borderId="1" xfId="20" applyFont="1" applyBorder="1" applyAlignment="1">
      <alignment/>
      <protection/>
    </xf>
    <xf numFmtId="164" fontId="7" fillId="0" borderId="0" xfId="20" applyFont="1" applyAlignment="1">
      <alignment/>
      <protection/>
    </xf>
    <xf numFmtId="164" fontId="8" fillId="0" borderId="0" xfId="20" applyFont="1" applyAlignment="1">
      <alignment/>
      <protection/>
    </xf>
    <xf numFmtId="166" fontId="8" fillId="0" borderId="0" xfId="20" applyNumberFormat="1" applyFont="1" applyAlignment="1">
      <alignment/>
      <protection/>
    </xf>
    <xf numFmtId="164" fontId="9" fillId="0" borderId="0" xfId="20" applyFont="1" applyAlignment="1">
      <alignment horizontal="center"/>
      <protection/>
    </xf>
    <xf numFmtId="164" fontId="8" fillId="0" borderId="1" xfId="20" applyFont="1" applyBorder="1" applyAlignment="1">
      <alignment/>
      <protection/>
    </xf>
    <xf numFmtId="164" fontId="5" fillId="2" borderId="0" xfId="20" applyFont="1" applyFill="1" applyAlignment="1">
      <alignment horizontal="left"/>
      <protection/>
    </xf>
    <xf numFmtId="164" fontId="1" fillId="2" borderId="0" xfId="20" applyFont="1" applyFill="1" applyAlignment="1">
      <alignment horizontal="left"/>
      <protection/>
    </xf>
    <xf numFmtId="164" fontId="1" fillId="0" borderId="0" xfId="20" applyFont="1" applyAlignment="1">
      <alignment/>
      <protection/>
    </xf>
    <xf numFmtId="166" fontId="1" fillId="0" borderId="0" xfId="20" applyNumberFormat="1" applyFont="1" applyAlignment="1">
      <alignment/>
      <protection/>
    </xf>
    <xf numFmtId="164" fontId="1" fillId="0" borderId="1" xfId="20" applyFont="1" applyBorder="1" applyAlignme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52"/>
  <sheetViews>
    <sheetView tabSelected="1" workbookViewId="0" topLeftCell="E1">
      <selection activeCell="Q32" sqref="Q32"/>
    </sheetView>
  </sheetViews>
  <sheetFormatPr defaultColWidth="13.7109375" defaultRowHeight="15.75" customHeight="1"/>
  <cols>
    <col min="1" max="1" width="47.57421875" style="1" customWidth="1"/>
    <col min="2" max="2" width="21.57421875" style="1" customWidth="1"/>
    <col min="3" max="3" width="16.57421875" style="1" customWidth="1"/>
    <col min="4" max="4" width="17.28125" style="1" customWidth="1"/>
    <col min="5" max="7" width="14.421875" style="1" customWidth="1"/>
    <col min="8" max="8" width="14.421875" style="2" customWidth="1"/>
    <col min="9" max="10" width="14.421875" style="1" customWidth="1"/>
    <col min="11" max="11" width="25.421875" style="3" customWidth="1"/>
    <col min="12" max="13" width="14.421875" style="1" customWidth="1"/>
    <col min="14" max="14" width="39.28125" style="1" customWidth="1"/>
    <col min="15" max="15" width="8.57421875" style="4" customWidth="1"/>
    <col min="16" max="16" width="14.421875" style="1" customWidth="1"/>
    <col min="17" max="17" width="30.421875" style="1" customWidth="1"/>
    <col min="18" max="18" width="10.7109375" style="1" customWidth="1"/>
    <col min="19" max="19" width="8.57421875" style="1" customWidth="1"/>
    <col min="20" max="16384" width="14.421875" style="1" customWidth="1"/>
  </cols>
  <sheetData>
    <row r="1" ht="30.75" customHeight="1">
      <c r="A1" s="5" t="s">
        <v>0</v>
      </c>
    </row>
    <row r="3" spans="1:15" s="7" customFormat="1" ht="12.75">
      <c r="A3" s="6" t="s">
        <v>1</v>
      </c>
      <c r="B3" s="6"/>
      <c r="D3" s="6"/>
      <c r="H3" s="8"/>
      <c r="K3" s="3"/>
      <c r="O3" s="9"/>
    </row>
    <row r="4" spans="1:15" s="7" customFormat="1" ht="12.75">
      <c r="A4" s="6"/>
      <c r="B4" s="6"/>
      <c r="D4" s="6"/>
      <c r="H4" s="8"/>
      <c r="K4" s="3"/>
      <c r="O4" s="9"/>
    </row>
    <row r="5" spans="1:15" s="7" customFormat="1" ht="12.75">
      <c r="A5" s="6" t="s">
        <v>2</v>
      </c>
      <c r="B5" s="6"/>
      <c r="D5" s="6"/>
      <c r="H5" s="8"/>
      <c r="K5" s="3"/>
      <c r="O5" s="9"/>
    </row>
    <row r="6" spans="1:15" s="7" customFormat="1" ht="12.75">
      <c r="A6" s="6"/>
      <c r="B6" s="6"/>
      <c r="D6" s="6"/>
      <c r="H6" s="8"/>
      <c r="K6" s="3"/>
      <c r="O6" s="9"/>
    </row>
    <row r="7" spans="1:6" ht="12.75">
      <c r="A7" s="10" t="s">
        <v>3</v>
      </c>
      <c r="B7" s="10" t="s">
        <v>4</v>
      </c>
      <c r="C7" s="10" t="s">
        <v>5</v>
      </c>
      <c r="D7" s="10" t="s">
        <v>6</v>
      </c>
      <c r="E7" s="10" t="s">
        <v>7</v>
      </c>
      <c r="F7" s="10" t="s">
        <v>8</v>
      </c>
    </row>
    <row r="8" spans="1:20" ht="12.75">
      <c r="A8" s="10" t="s">
        <v>9</v>
      </c>
      <c r="B8" s="10">
        <v>155.8</v>
      </c>
      <c r="C8" s="10">
        <v>154.8</v>
      </c>
      <c r="D8" s="10">
        <v>155.4</v>
      </c>
      <c r="E8" s="10">
        <v>155.4</v>
      </c>
      <c r="F8" s="10">
        <v>154.9</v>
      </c>
      <c r="H8" s="2">
        <f>AVERAGE(B8:F8)</f>
        <v>155.26</v>
      </c>
      <c r="I8" s="11">
        <f>STDEV(B8:F8)</f>
        <v>0.40987803063838424</v>
      </c>
      <c r="P8"/>
      <c r="Q8"/>
      <c r="R8"/>
      <c r="S8"/>
      <c r="T8"/>
    </row>
    <row r="9" spans="1:20" ht="12.75">
      <c r="A9" s="10" t="s">
        <v>10</v>
      </c>
      <c r="B9" s="10">
        <v>159</v>
      </c>
      <c r="C9" s="10">
        <v>158.2</v>
      </c>
      <c r="D9" s="10">
        <v>158.4</v>
      </c>
      <c r="E9" s="10">
        <v>157.9</v>
      </c>
      <c r="F9" s="10">
        <v>158.2</v>
      </c>
      <c r="H9" s="2">
        <f>AVERAGE(B9:F9)</f>
        <v>158.34</v>
      </c>
      <c r="I9" s="11">
        <f>STDEV(B9:F9)</f>
        <v>0.40987803063838457</v>
      </c>
      <c r="P9"/>
      <c r="Q9"/>
      <c r="R9"/>
      <c r="S9"/>
      <c r="T9"/>
    </row>
    <row r="10" spans="1:17" ht="12.75">
      <c r="A10" s="10" t="s">
        <v>11</v>
      </c>
      <c r="B10" s="10">
        <v>157.9</v>
      </c>
      <c r="C10" s="10">
        <v>157.8</v>
      </c>
      <c r="D10" s="10">
        <v>157.7</v>
      </c>
      <c r="E10" s="10">
        <v>157.7</v>
      </c>
      <c r="F10" s="10">
        <v>156.9</v>
      </c>
      <c r="H10" s="2">
        <f>AVERAGE(B10:F10)</f>
        <v>157.6</v>
      </c>
      <c r="I10" s="11">
        <f>STDEV(B10:F10)</f>
        <v>0.3999999999999986</v>
      </c>
      <c r="M10" s="12" t="s">
        <v>12</v>
      </c>
      <c r="N10" s="12"/>
      <c r="P10" s="12" t="s">
        <v>13</v>
      </c>
      <c r="Q10" s="12"/>
    </row>
    <row r="11" spans="1:9" ht="12.75">
      <c r="A11" s="10" t="s">
        <v>14</v>
      </c>
      <c r="B11" s="10">
        <v>162.4</v>
      </c>
      <c r="C11" s="10">
        <v>162.4</v>
      </c>
      <c r="D11" s="10">
        <v>162.7</v>
      </c>
      <c r="E11" s="10">
        <v>162.5</v>
      </c>
      <c r="F11" s="10">
        <v>162.5</v>
      </c>
      <c r="H11" s="2">
        <f>AVERAGE(B11:F11)</f>
        <v>162.5</v>
      </c>
      <c r="I11" s="11">
        <f>STDEV(B11:F11)</f>
        <v>0.12247448713915195</v>
      </c>
    </row>
    <row r="12" spans="1:20" ht="15.75" customHeight="1">
      <c r="A12" s="10"/>
      <c r="B12" s="10"/>
      <c r="C12" s="10"/>
      <c r="D12" s="10"/>
      <c r="E12" s="10"/>
      <c r="F12" s="10"/>
      <c r="M12" s="13" t="s">
        <v>15</v>
      </c>
      <c r="N12" s="13"/>
      <c r="O12" s="14"/>
      <c r="P12" s="15" t="s">
        <v>16</v>
      </c>
      <c r="Q12" s="15"/>
      <c r="R12" s="15"/>
      <c r="S12" s="15"/>
      <c r="T12" s="15"/>
    </row>
    <row r="13" spans="1:20" s="7" customFormat="1" ht="15.75" customHeight="1">
      <c r="A13" s="6" t="s">
        <v>17</v>
      </c>
      <c r="B13" s="6" t="s">
        <v>18</v>
      </c>
      <c r="C13" s="6" t="s">
        <v>19</v>
      </c>
      <c r="D13" s="6" t="s">
        <v>20</v>
      </c>
      <c r="E13" s="6"/>
      <c r="F13" s="6"/>
      <c r="G13" s="8"/>
      <c r="H13" s="8" t="s">
        <v>21</v>
      </c>
      <c r="I13" s="7" t="s">
        <v>22</v>
      </c>
      <c r="J13" s="7" t="s">
        <v>23</v>
      </c>
      <c r="K13" s="3" t="s">
        <v>24</v>
      </c>
      <c r="M13" s="16">
        <v>1</v>
      </c>
      <c r="N13" s="16" t="str">
        <f>A118</f>
        <v>Full Nelson</v>
      </c>
      <c r="O13" s="14">
        <f>H121</f>
        <v>120.08</v>
      </c>
      <c r="P13" s="15"/>
      <c r="Q13" s="15"/>
      <c r="R13" s="15"/>
      <c r="S13" s="15"/>
      <c r="T13" s="15"/>
    </row>
    <row r="14" spans="1:20" ht="15.75" customHeight="1">
      <c r="A14" s="10" t="s">
        <v>3</v>
      </c>
      <c r="B14" s="10" t="s">
        <v>4</v>
      </c>
      <c r="C14" s="10" t="s">
        <v>5</v>
      </c>
      <c r="D14" s="10" t="s">
        <v>6</v>
      </c>
      <c r="E14" s="10" t="s">
        <v>7</v>
      </c>
      <c r="F14" s="10" t="s">
        <v>8</v>
      </c>
      <c r="M14" s="17">
        <v>2</v>
      </c>
      <c r="N14" s="17" t="str">
        <f>A48</f>
        <v>Nomax 30</v>
      </c>
      <c r="O14" s="14">
        <f>H51</f>
        <v>120.46000000000001</v>
      </c>
      <c r="P14" s="15" t="s">
        <v>25</v>
      </c>
      <c r="Q14" s="15"/>
      <c r="R14" s="17"/>
      <c r="S14"/>
      <c r="T14"/>
    </row>
    <row r="15" spans="1:20" ht="15.75" customHeight="1">
      <c r="A15" s="10" t="s">
        <v>9</v>
      </c>
      <c r="B15" s="10">
        <v>141</v>
      </c>
      <c r="C15" s="10">
        <v>142</v>
      </c>
      <c r="D15" s="10">
        <v>141.2</v>
      </c>
      <c r="E15" s="10">
        <v>141.4</v>
      </c>
      <c r="F15" s="10">
        <v>140.5</v>
      </c>
      <c r="H15" s="2">
        <f>AVERAGE(B15:F15)</f>
        <v>141.22</v>
      </c>
      <c r="I15" s="11">
        <f>STDEV(B15:F15)</f>
        <v>0.549545266561364</v>
      </c>
      <c r="J15" s="1">
        <f>RANK(H15,$H$15:$H$293,1)</f>
        <v>145</v>
      </c>
      <c r="K15" s="3">
        <f>RANK(H15,(H$15,H$29,H$36,H$43,H$50,H$57,H$64,H$71,H$78,H$85,H$92,H$99,H$106,H$113,H$120,H$127,H$134,H$141,H$148,H$155,H$162,H$169,H$176,H$183,H$190,H$197,H$204,H$211,H$218,H$225,H$232,H$239,H$246,H$253,H$260,H$267,H$276,H$283,H$290),1)</f>
        <v>39</v>
      </c>
      <c r="M15" s="18">
        <v>3</v>
      </c>
      <c r="N15" s="18" t="str">
        <f>A125</f>
        <v>Rex Silentium Fidelis</v>
      </c>
      <c r="O15" s="19">
        <f>H128</f>
        <v>122.18000000000002</v>
      </c>
      <c r="P15" s="15"/>
      <c r="Q15" s="15"/>
      <c r="R15" s="3" t="s">
        <v>26</v>
      </c>
      <c r="S15" s="3" t="s">
        <v>27</v>
      </c>
      <c r="T15"/>
    </row>
    <row r="16" spans="1:20" ht="15.75" customHeight="1">
      <c r="A16" s="10" t="s">
        <v>10</v>
      </c>
      <c r="B16" s="10">
        <v>145.3</v>
      </c>
      <c r="C16" s="10">
        <v>144.4</v>
      </c>
      <c r="D16" s="10">
        <v>145</v>
      </c>
      <c r="E16" s="10">
        <v>145.3</v>
      </c>
      <c r="F16" s="10">
        <v>145.1</v>
      </c>
      <c r="H16" s="2">
        <f>AVERAGE(B16:F16)</f>
        <v>145.01999999999998</v>
      </c>
      <c r="I16" s="11">
        <f>STDEV(B16:F16)</f>
        <v>0.37013511046643655</v>
      </c>
      <c r="J16" s="1">
        <f>RANK(H16,$H$15:$H$293,1)</f>
        <v>151</v>
      </c>
      <c r="K16" s="3">
        <f>RANK(H16,(H$16,H$30,H$37,H$44,H$51,H$58,H$65,H$72,H$79,H$86,H$93,H$100,H$107,H$114,H$121,H$128,H$135,H$142,H$149,H$156,H$163,H$170,H$177,H$184,H$191,H$198,H$205,H$212,H$219,H$226,H$233,H$240,H$247,H$254,H$261,H$268,H$277,H$284,H$291),1)</f>
        <v>37</v>
      </c>
      <c r="M16" s="17">
        <v>4</v>
      </c>
      <c r="N16" s="17" t="str">
        <f>A281</f>
        <v>Dead Air Wolfman with Wipe</v>
      </c>
      <c r="O16" s="14">
        <f>H284</f>
        <v>122.3</v>
      </c>
      <c r="P16" s="16">
        <v>1</v>
      </c>
      <c r="Q16" s="16" t="str">
        <f>A302</f>
        <v>Dead Air Nomax Keymo</v>
      </c>
      <c r="R16" s="3">
        <f>H304</f>
        <v>131.92000000000002</v>
      </c>
      <c r="S16" s="3">
        <f>H303</f>
        <v>131.84</v>
      </c>
      <c r="T16"/>
    </row>
    <row r="17" spans="1:20" ht="15.75" customHeight="1">
      <c r="A17" s="10" t="s">
        <v>11</v>
      </c>
      <c r="B17" s="10">
        <v>143.3</v>
      </c>
      <c r="C17" s="10">
        <v>144.1</v>
      </c>
      <c r="D17" s="10">
        <v>143.8</v>
      </c>
      <c r="E17" s="10">
        <v>144.2</v>
      </c>
      <c r="F17" s="10">
        <v>142.8</v>
      </c>
      <c r="H17" s="2">
        <f>AVERAGE(B17:F17)</f>
        <v>143.64000000000001</v>
      </c>
      <c r="I17" s="11">
        <f>STDEV(B17:F17)</f>
        <v>0.5856620185738441</v>
      </c>
      <c r="J17" s="1">
        <f>RANK(H17,$H$15:$H$293,1)</f>
        <v>150</v>
      </c>
      <c r="M17" s="17">
        <v>5</v>
      </c>
      <c r="N17" s="17" t="str">
        <f>A265</f>
        <v>Resonator 30</v>
      </c>
      <c r="O17" s="14">
        <f>H268</f>
        <v>122.66</v>
      </c>
      <c r="P17" s="18">
        <v>2</v>
      </c>
      <c r="Q17" s="18" t="str">
        <f>A314</f>
        <v>Rex Silentium Fidelis*</v>
      </c>
      <c r="R17" s="20">
        <f>H316</f>
        <v>135.18</v>
      </c>
      <c r="S17" s="20">
        <f>H315</f>
        <v>131.96</v>
      </c>
      <c r="T17"/>
    </row>
    <row r="18" spans="1:20" ht="15.75" customHeight="1">
      <c r="A18" s="10" t="s">
        <v>14</v>
      </c>
      <c r="B18" s="10">
        <v>150.1</v>
      </c>
      <c r="C18" s="10">
        <v>149.2</v>
      </c>
      <c r="D18" s="10">
        <v>149.6</v>
      </c>
      <c r="E18" s="10">
        <v>150</v>
      </c>
      <c r="F18" s="10">
        <v>149.8</v>
      </c>
      <c r="H18" s="2">
        <f>AVERAGE(B18:F18)</f>
        <v>149.73999999999998</v>
      </c>
      <c r="I18" s="11">
        <f>STDEV(B18:F18)</f>
        <v>0.35777087639997024</v>
      </c>
      <c r="J18" s="1">
        <f>RANK(H18,$H$15:$H$293,1)</f>
        <v>156</v>
      </c>
      <c r="M18" s="17">
        <v>6</v>
      </c>
      <c r="N18" s="17" t="str">
        <f>A62</f>
        <v>Dead Air Nomad30 w/ DT</v>
      </c>
      <c r="O18" s="14">
        <f>H65</f>
        <v>122.92</v>
      </c>
      <c r="P18" s="17">
        <v>3</v>
      </c>
      <c r="Q18" s="17" t="str">
        <f>A338</f>
        <v>YHM Resonator </v>
      </c>
      <c r="R18" s="3">
        <f>H340</f>
        <v>138.12</v>
      </c>
      <c r="S18" s="3">
        <f>H339</f>
        <v>135.44</v>
      </c>
      <c r="T18"/>
    </row>
    <row r="19" spans="13:20" ht="15.75" customHeight="1">
      <c r="M19" s="17">
        <v>7</v>
      </c>
      <c r="N19" s="17" t="str">
        <f>A288</f>
        <v>Dead Air Wolfman Short with Wipe*</v>
      </c>
      <c r="O19" s="14">
        <f>H291</f>
        <v>123.08</v>
      </c>
      <c r="P19" s="17">
        <v>4</v>
      </c>
      <c r="Q19" s="17" t="str">
        <f>A308</f>
        <v>Energetic Armament Vox S</v>
      </c>
      <c r="R19" s="3">
        <f>H310</f>
        <v>139</v>
      </c>
      <c r="S19" s="3">
        <f>H309</f>
        <v>135.85999999999999</v>
      </c>
      <c r="T19"/>
    </row>
    <row r="20" spans="1:20" s="7" customFormat="1" ht="15.75" customHeight="1">
      <c r="A20" s="6" t="s">
        <v>28</v>
      </c>
      <c r="B20" s="6">
        <v>70</v>
      </c>
      <c r="C20" s="6">
        <v>1101</v>
      </c>
      <c r="D20" s="6">
        <v>22.4</v>
      </c>
      <c r="H20" s="8"/>
      <c r="K20" s="3"/>
      <c r="M20" s="16">
        <v>8</v>
      </c>
      <c r="N20" s="16" t="str">
        <f>A167</f>
        <v>Silencerc Saker 762 </v>
      </c>
      <c r="O20" s="14">
        <f>H170</f>
        <v>123.2</v>
      </c>
      <c r="P20" s="17">
        <v>5</v>
      </c>
      <c r="Q20" s="17" t="str">
        <f>A320</f>
        <v>Silencerco Omega 300*</v>
      </c>
      <c r="R20" s="3">
        <f>H322</f>
        <v>141.07999999999998</v>
      </c>
      <c r="S20" s="3">
        <f>H321</f>
        <v>136.9</v>
      </c>
      <c r="T20"/>
    </row>
    <row r="21" spans="1:18" ht="15.75" customHeight="1">
      <c r="A21" s="10" t="s">
        <v>3</v>
      </c>
      <c r="B21" s="10" t="s">
        <v>4</v>
      </c>
      <c r="C21" s="10" t="s">
        <v>5</v>
      </c>
      <c r="D21" s="10" t="s">
        <v>6</v>
      </c>
      <c r="E21" s="10" t="s">
        <v>7</v>
      </c>
      <c r="F21" s="10" t="s">
        <v>8</v>
      </c>
      <c r="M21" s="17">
        <v>9</v>
      </c>
      <c r="N21" s="17" t="str">
        <f>A181</f>
        <v>Surfire Genesis</v>
      </c>
      <c r="O21" s="14">
        <f>H184</f>
        <v>123.74000000000001</v>
      </c>
      <c r="P21" s="17"/>
      <c r="Q21" s="17"/>
      <c r="R21" s="17"/>
    </row>
    <row r="22" spans="1:18" ht="15.75" customHeight="1">
      <c r="A22" s="10" t="s">
        <v>9</v>
      </c>
      <c r="B22" s="10" t="s">
        <v>29</v>
      </c>
      <c r="M22" s="17">
        <v>10</v>
      </c>
      <c r="N22" s="17" t="str">
        <f>A153</f>
        <v>Silencerco Omega 300*</v>
      </c>
      <c r="O22" s="14">
        <f>H156</f>
        <v>124.82000000000001</v>
      </c>
      <c r="P22" s="17"/>
      <c r="Q22" s="17"/>
      <c r="R22" s="17"/>
    </row>
    <row r="23" spans="1:15" ht="15.75" customHeight="1">
      <c r="A23" s="10" t="s">
        <v>10</v>
      </c>
      <c r="O23" s="21"/>
    </row>
    <row r="24" spans="1:15" ht="15.75" customHeight="1">
      <c r="A24" s="10" t="s">
        <v>11</v>
      </c>
      <c r="O24" s="21"/>
    </row>
    <row r="25" spans="1:15" ht="15.75" customHeight="1">
      <c r="A25" s="10" t="s">
        <v>14</v>
      </c>
      <c r="O25" s="21"/>
    </row>
    <row r="26" spans="1:18" ht="15.75" customHeight="1">
      <c r="A26" s="10"/>
      <c r="M26" s="13" t="s">
        <v>30</v>
      </c>
      <c r="N26" s="13"/>
      <c r="O26" s="14"/>
      <c r="P26" s="17"/>
      <c r="Q26" s="17"/>
      <c r="R26" s="17"/>
    </row>
    <row r="27" spans="1:18" s="7" customFormat="1" ht="15.75" customHeight="1">
      <c r="A27" s="6" t="s">
        <v>31</v>
      </c>
      <c r="B27" s="6">
        <v>71</v>
      </c>
      <c r="C27" s="6">
        <v>1104</v>
      </c>
      <c r="D27" s="6">
        <v>18.2</v>
      </c>
      <c r="H27" s="8"/>
      <c r="K27" s="3"/>
      <c r="M27" s="16">
        <v>1</v>
      </c>
      <c r="N27" s="16" t="str">
        <f>A48</f>
        <v>Nomax 30</v>
      </c>
      <c r="O27" s="14">
        <f>H50</f>
        <v>120.24000000000001</v>
      </c>
      <c r="P27" s="16"/>
      <c r="Q27" s="16"/>
      <c r="R27" s="16"/>
    </row>
    <row r="28" spans="1:18" ht="15.75" customHeight="1">
      <c r="A28" s="10" t="s">
        <v>3</v>
      </c>
      <c r="B28" s="10" t="s">
        <v>32</v>
      </c>
      <c r="C28" s="10" t="s">
        <v>5</v>
      </c>
      <c r="D28" s="10" t="s">
        <v>6</v>
      </c>
      <c r="E28" s="10" t="s">
        <v>7</v>
      </c>
      <c r="F28" s="10" t="s">
        <v>8</v>
      </c>
      <c r="I28" s="11"/>
      <c r="M28" s="17">
        <v>2</v>
      </c>
      <c r="N28" s="17" t="str">
        <f>A288</f>
        <v>Dead Air Wolfman Short with Wipe*</v>
      </c>
      <c r="O28" s="14">
        <f>H290</f>
        <v>121.94000000000001</v>
      </c>
      <c r="P28" s="17"/>
      <c r="Q28" s="17"/>
      <c r="R28" s="17"/>
    </row>
    <row r="29" spans="1:18" ht="15.75" customHeight="1">
      <c r="A29" s="10" t="s">
        <v>9</v>
      </c>
      <c r="B29" s="10">
        <v>130.8</v>
      </c>
      <c r="C29" s="10">
        <v>134.7</v>
      </c>
      <c r="D29" s="10">
        <v>130.5</v>
      </c>
      <c r="E29" s="10">
        <v>134.2</v>
      </c>
      <c r="F29" s="10">
        <v>132.4</v>
      </c>
      <c r="H29" s="2">
        <f>AVERAGE(B29:F29)</f>
        <v>132.51999999999998</v>
      </c>
      <c r="I29" s="11">
        <f>STDEV(B29:F29)</f>
        <v>1.912328423676218</v>
      </c>
      <c r="J29" s="1">
        <f>RANK(H29,$H$15:$H$293,1)</f>
        <v>84</v>
      </c>
      <c r="K29" s="3">
        <f>RANK(H29,(H$15,H$29,H$36,H$43,H$50,H$57,H$64,H$71,H$78,H$85,H$92,H$99,H$106,H$113,H$120,H$127,H$134,H$141,H$148,H$155,H$162,H$169,H$176,H$183,H$190,H$197,H$204,H$211,H$218,H$225,H$232,H$239,H$246,H$253,H$260,H$267,H$276,H$283,H$290),1)</f>
        <v>29</v>
      </c>
      <c r="M29" s="17">
        <v>3</v>
      </c>
      <c r="N29" s="17" t="str">
        <f>A281</f>
        <v>Dead Air Wolfman with Wipe</v>
      </c>
      <c r="O29" s="14">
        <f>H283</f>
        <v>122.8</v>
      </c>
      <c r="P29" s="17"/>
      <c r="Q29" s="17"/>
      <c r="R29" s="17"/>
    </row>
    <row r="30" spans="1:18" ht="15.75" customHeight="1">
      <c r="A30" s="10" t="s">
        <v>10</v>
      </c>
      <c r="B30" s="10">
        <v>127</v>
      </c>
      <c r="C30" s="10">
        <v>128</v>
      </c>
      <c r="D30" s="10">
        <v>130.2</v>
      </c>
      <c r="E30" s="10">
        <v>129</v>
      </c>
      <c r="F30" s="10">
        <v>127</v>
      </c>
      <c r="H30" s="2">
        <f>AVERAGE(B30:F30)</f>
        <v>128.24</v>
      </c>
      <c r="I30" s="11">
        <f>STDEV(B30:F30)</f>
        <v>1.3740451229854094</v>
      </c>
      <c r="J30" s="1">
        <f>RANK(H30,$H$15:$H$293,1)</f>
        <v>42</v>
      </c>
      <c r="K30" s="3">
        <f>RANK(H30,(H$16,H$30,H$37,H$44,H$51,H$58,H$65,H$72,H$79,H$86,H$93,H$100,H$107,H$114,H$121,H$128,H$135,H$142,H$149,H$156,H$163,H$170,H$177,H$184,H$191,H$198,H$205,H$212,H$219,H$226,H$233,H$240,H$247,H$254,H$261,H$268,H$277,H$284,H$291),1)</f>
        <v>24</v>
      </c>
      <c r="M30" s="17">
        <v>4</v>
      </c>
      <c r="N30" s="17" t="str">
        <f>A118</f>
        <v>Full Nelson</v>
      </c>
      <c r="O30" s="14">
        <f>H120</f>
        <v>124</v>
      </c>
      <c r="P30" s="17"/>
      <c r="Q30" s="17"/>
      <c r="R30" s="17"/>
    </row>
    <row r="31" spans="1:18" ht="15.75" customHeight="1">
      <c r="A31" s="10" t="s">
        <v>11</v>
      </c>
      <c r="B31" s="10">
        <v>131.6</v>
      </c>
      <c r="C31" s="10">
        <v>136.8</v>
      </c>
      <c r="D31" s="10">
        <v>132.6</v>
      </c>
      <c r="E31" s="10">
        <v>136.4</v>
      </c>
      <c r="F31" s="10">
        <v>134.7</v>
      </c>
      <c r="H31" s="2">
        <f>AVERAGE(B31:F31)</f>
        <v>134.42000000000002</v>
      </c>
      <c r="I31" s="11">
        <f>STDEV(B31:F31)</f>
        <v>2.2873565528793343</v>
      </c>
      <c r="J31" s="1">
        <f>RANK(H31,$H$15:$H$293,1)</f>
        <v>115</v>
      </c>
      <c r="M31" s="17">
        <v>5</v>
      </c>
      <c r="N31" s="17" t="str">
        <f>A274</f>
        <v>Energetic Vox with wipe</v>
      </c>
      <c r="O31" s="14">
        <f>H276</f>
        <v>124.84</v>
      </c>
      <c r="P31" s="17"/>
      <c r="Q31" s="17"/>
      <c r="R31" s="17"/>
    </row>
    <row r="32" spans="1:18" ht="15.75" customHeight="1">
      <c r="A32" s="10" t="s">
        <v>14</v>
      </c>
      <c r="B32" s="10">
        <v>134.4</v>
      </c>
      <c r="C32" s="10">
        <v>136.9</v>
      </c>
      <c r="D32" s="10">
        <v>137</v>
      </c>
      <c r="E32" s="10">
        <v>133.7</v>
      </c>
      <c r="F32" s="10">
        <v>133.5</v>
      </c>
      <c r="H32" s="2">
        <f>AVERAGE(B32:F32)</f>
        <v>135.09999999999997</v>
      </c>
      <c r="I32" s="11">
        <f>STDEV(B32:F32)</f>
        <v>1.7219175357722598</v>
      </c>
      <c r="J32" s="1">
        <f>RANK(H32,$H$15:$H$293,1)</f>
        <v>119</v>
      </c>
      <c r="M32" s="17">
        <v>6</v>
      </c>
      <c r="N32" s="17" t="str">
        <f>A265</f>
        <v>Resonator 30</v>
      </c>
      <c r="O32" s="14">
        <f>H267</f>
        <v>125.98000000000002</v>
      </c>
      <c r="P32" s="17"/>
      <c r="Q32" s="17"/>
      <c r="R32" s="17"/>
    </row>
    <row r="33" spans="1:18" ht="15.75" customHeight="1">
      <c r="A33" s="10"/>
      <c r="B33" s="10"/>
      <c r="C33" s="10"/>
      <c r="D33" s="10"/>
      <c r="E33" s="10"/>
      <c r="F33" s="10"/>
      <c r="M33" s="18">
        <v>7</v>
      </c>
      <c r="N33" s="18" t="str">
        <f>A125</f>
        <v>Rex Silentium Fidelis</v>
      </c>
      <c r="O33" s="19">
        <f>H127</f>
        <v>126.46</v>
      </c>
      <c r="P33" s="17"/>
      <c r="Q33" s="17"/>
      <c r="R33" s="17"/>
    </row>
    <row r="34" spans="1:18" s="7" customFormat="1" ht="15.75" customHeight="1">
      <c r="A34" s="6" t="s">
        <v>33</v>
      </c>
      <c r="B34" s="6">
        <v>72</v>
      </c>
      <c r="C34" s="6">
        <v>1120</v>
      </c>
      <c r="D34" s="6">
        <v>19.57</v>
      </c>
      <c r="H34" s="8"/>
      <c r="K34" s="3"/>
      <c r="M34" s="16">
        <v>8</v>
      </c>
      <c r="N34" s="16" t="str">
        <f>A104</f>
        <v>Q Half Nelson</v>
      </c>
      <c r="O34" s="14">
        <f>H106</f>
        <v>126.62</v>
      </c>
      <c r="P34" s="16"/>
      <c r="Q34" s="16"/>
      <c r="R34" s="16"/>
    </row>
    <row r="35" spans="1:18" ht="15.75" customHeight="1">
      <c r="A35" s="10" t="s">
        <v>3</v>
      </c>
      <c r="B35" s="10" t="s">
        <v>34</v>
      </c>
      <c r="C35" s="10" t="s">
        <v>5</v>
      </c>
      <c r="D35" s="10" t="s">
        <v>6</v>
      </c>
      <c r="E35" s="10" t="s">
        <v>7</v>
      </c>
      <c r="F35" s="10" t="s">
        <v>8</v>
      </c>
      <c r="M35" s="17">
        <v>9</v>
      </c>
      <c r="N35" s="17" t="str">
        <f>A181</f>
        <v>Surfire Genesis</v>
      </c>
      <c r="O35" s="14">
        <f>H183</f>
        <v>126.62</v>
      </c>
      <c r="P35" s="17"/>
      <c r="Q35" s="17"/>
      <c r="R35" s="17"/>
    </row>
    <row r="36" spans="1:18" ht="15.75" customHeight="1">
      <c r="A36" s="10" t="s">
        <v>9</v>
      </c>
      <c r="B36" s="10">
        <v>131.3</v>
      </c>
      <c r="C36" s="10">
        <v>131.8</v>
      </c>
      <c r="D36" s="10">
        <v>132.5</v>
      </c>
      <c r="E36" s="10">
        <v>132.5</v>
      </c>
      <c r="F36" s="10">
        <v>131.8</v>
      </c>
      <c r="H36" s="2">
        <f>AVERAGE(B36:F36)</f>
        <v>131.98000000000002</v>
      </c>
      <c r="I36" s="11">
        <f>STDEV(B36:F36)</f>
        <v>0.5167204273105468</v>
      </c>
      <c r="J36" s="1">
        <f>RANK(H36,$H$15:$H$293,1)</f>
        <v>73</v>
      </c>
      <c r="K36" s="3">
        <f>RANK(H36,(H$15,H$29,H$36,H$43,H$50,H$57,H$64,H$71,H$78,H$85,H$92,H$99,H$106,H$113,H$120,H$127,H$134,H$141,H$148,H$155,H$162,H$169,H$176,H$183,H$190,H$197,H$204,H$211,H$218,H$225,H$232,H$239,H$246,H$253,H$260,H$267,H$276,H$283,H$290),1)</f>
        <v>26</v>
      </c>
      <c r="M36" s="17">
        <v>10</v>
      </c>
      <c r="N36" s="17" t="str">
        <f>A111</f>
        <v>Q Trash Panda</v>
      </c>
      <c r="O36" s="14">
        <f>H113</f>
        <v>127.2</v>
      </c>
      <c r="P36" s="17"/>
      <c r="Q36" s="17"/>
      <c r="R36" s="17"/>
    </row>
    <row r="37" spans="1:15" ht="15.75" customHeight="1">
      <c r="A37" s="10" t="s">
        <v>10</v>
      </c>
      <c r="B37" s="10">
        <v>125</v>
      </c>
      <c r="C37" s="10">
        <v>125.3</v>
      </c>
      <c r="D37" s="10">
        <v>124.4</v>
      </c>
      <c r="E37" s="10">
        <v>125</v>
      </c>
      <c r="F37" s="10">
        <v>126</v>
      </c>
      <c r="H37" s="2">
        <f>AVERAGE(B37:F37)</f>
        <v>125.14000000000001</v>
      </c>
      <c r="I37" s="11">
        <f>STDEV(B37:F37)</f>
        <v>0.5813776741499432</v>
      </c>
      <c r="J37" s="1">
        <f>RANK(H37,$H$15:$H$293,1)</f>
        <v>21</v>
      </c>
      <c r="K37" s="3">
        <f>RANK(H37,(H$16,H$30,H$37,H$44,H$51,H$58,H$65,H$72,H$79,H$86,H$93,H$100,H$107,H$114,H$121,H$128,H$135,H$142,H$149,H$156,H$163,H$170,H$177,H$184,H$191,H$198,H$205,H$212,H$219,H$226,H$233,H$240,H$247,H$254,H$261,H$268,H$277,H$284,H$291),1)</f>
        <v>11</v>
      </c>
      <c r="M37" s="17"/>
      <c r="N37" s="17"/>
      <c r="O37" s="14"/>
    </row>
    <row r="38" spans="1:15" ht="15.75" customHeight="1">
      <c r="A38" s="10" t="s">
        <v>11</v>
      </c>
      <c r="B38" s="10">
        <v>132.4</v>
      </c>
      <c r="C38" s="10">
        <v>133.2</v>
      </c>
      <c r="D38" s="10">
        <v>134.2</v>
      </c>
      <c r="E38" s="10">
        <v>135.4</v>
      </c>
      <c r="F38" s="10">
        <v>135</v>
      </c>
      <c r="H38" s="2">
        <f>AVERAGE(B38:F38)</f>
        <v>134.04</v>
      </c>
      <c r="I38" s="11">
        <f>STDEV(B38:F38)</f>
        <v>1.2441864811996646</v>
      </c>
      <c r="J38" s="1">
        <f>RANK(H38,$H$15:$H$293,1)</f>
        <v>107</v>
      </c>
      <c r="M38" s="17"/>
      <c r="N38" s="17"/>
      <c r="O38" s="14"/>
    </row>
    <row r="39" spans="1:15" ht="15.75" customHeight="1">
      <c r="A39" s="10" t="s">
        <v>14</v>
      </c>
      <c r="B39" s="10">
        <v>133.8</v>
      </c>
      <c r="C39" s="10">
        <v>134.9</v>
      </c>
      <c r="D39" s="10">
        <v>135.1</v>
      </c>
      <c r="E39" s="10">
        <v>132.8</v>
      </c>
      <c r="F39" s="10">
        <v>133.7</v>
      </c>
      <c r="H39" s="2">
        <f>AVERAGE(B39:F39)</f>
        <v>134.06</v>
      </c>
      <c r="I39" s="11">
        <f>STDEV(B39:F39)</f>
        <v>0.9449867723941923</v>
      </c>
      <c r="J39" s="1">
        <f>RANK(H39,$H$15:$H$293,1)</f>
        <v>108</v>
      </c>
      <c r="M39" s="17"/>
      <c r="N39" s="17"/>
      <c r="O39" s="14"/>
    </row>
    <row r="40" spans="1:15" ht="15.75" customHeight="1">
      <c r="A40" s="10"/>
      <c r="B40" s="10"/>
      <c r="C40" s="10"/>
      <c r="D40" s="10"/>
      <c r="E40" s="10"/>
      <c r="F40" s="10"/>
      <c r="M40" s="17"/>
      <c r="N40" s="17"/>
      <c r="O40" s="22"/>
    </row>
    <row r="41" spans="1:15" s="7" customFormat="1" ht="15.75" customHeight="1">
      <c r="A41" s="6" t="s">
        <v>35</v>
      </c>
      <c r="B41" s="6">
        <v>73.8</v>
      </c>
      <c r="C41" s="6">
        <v>1129</v>
      </c>
      <c r="D41" s="6">
        <v>16.78</v>
      </c>
      <c r="H41" s="8"/>
      <c r="K41" s="3"/>
      <c r="M41" s="16"/>
      <c r="N41" s="16"/>
      <c r="O41" s="23"/>
    </row>
    <row r="42" spans="1:6" ht="15.75" customHeight="1">
      <c r="A42" s="10" t="s">
        <v>3</v>
      </c>
      <c r="B42" s="10" t="s">
        <v>4</v>
      </c>
      <c r="C42" s="10" t="s">
        <v>5</v>
      </c>
      <c r="D42" s="10" t="s">
        <v>6</v>
      </c>
      <c r="E42" s="10" t="s">
        <v>7</v>
      </c>
      <c r="F42" s="10" t="s">
        <v>8</v>
      </c>
    </row>
    <row r="43" spans="1:11" ht="15.75" customHeight="1">
      <c r="A43" s="10" t="s">
        <v>9</v>
      </c>
      <c r="B43" s="10">
        <v>130</v>
      </c>
      <c r="C43" s="10">
        <v>127.4</v>
      </c>
      <c r="D43" s="10">
        <v>129</v>
      </c>
      <c r="E43" s="10">
        <v>131</v>
      </c>
      <c r="F43" s="10">
        <v>126.2</v>
      </c>
      <c r="H43" s="2">
        <f>AVERAGE(B43:F43)</f>
        <v>128.72</v>
      </c>
      <c r="I43" s="11">
        <f>STDEV(B43:F43)</f>
        <v>1.9370080020485183</v>
      </c>
      <c r="J43" s="1">
        <f>RANK(H43,$H$15:$H$293,1)</f>
        <v>47</v>
      </c>
      <c r="K43" s="3">
        <f>RANK(H43,(H$15,H$29,H$36,H$43,H$50,H$57,H$64,H$71,H$78,H$85,H$92,H$99,H$106,H$113,H$120,H$127,H$134,H$141,H$148,H$155,H$162,H$169,H$176,H$183,H$190,H$197,H$204,H$211,H$218,H$225,H$232,H$239,H$246,H$253,H$260,H$267,H$276,H$283,H$290),1)</f>
        <v>12</v>
      </c>
    </row>
    <row r="44" spans="1:11" ht="15.75" customHeight="1">
      <c r="A44" s="10" t="s">
        <v>10</v>
      </c>
      <c r="B44" s="10">
        <v>131.2</v>
      </c>
      <c r="C44" s="10">
        <v>126.8</v>
      </c>
      <c r="D44" s="10">
        <v>125</v>
      </c>
      <c r="E44" s="10">
        <v>126.1</v>
      </c>
      <c r="F44" s="10">
        <v>123.7</v>
      </c>
      <c r="H44" s="2">
        <f>AVERAGE(B44:F44)</f>
        <v>126.55999999999999</v>
      </c>
      <c r="I44" s="11">
        <f>STDEV(B44:F44)</f>
        <v>2.846576891636685</v>
      </c>
      <c r="J44" s="1">
        <f>RANK(H44,$H$15:$H$293,1)</f>
        <v>31</v>
      </c>
      <c r="K44" s="3">
        <f>RANK(H44,(H$16,H$30,H$37,H$44,H$51,H$58,H$65,H$72,H$79,H$86,H$93,H$100,H$107,H$114,H$121,H$128,H$135,H$142,H$149,H$156,H$163,H$170,H$177,H$184,H$191,H$198,H$205,H$212,H$219,H$226,H$233,H$240,H$247,H$254,H$261,H$268,H$277,H$284,H$291),1)</f>
        <v>18</v>
      </c>
    </row>
    <row r="45" spans="1:10" ht="15.75" customHeight="1">
      <c r="A45" s="10" t="s">
        <v>11</v>
      </c>
      <c r="B45" s="10">
        <v>134</v>
      </c>
      <c r="C45" s="10">
        <v>132.6</v>
      </c>
      <c r="D45" s="10">
        <v>132.8</v>
      </c>
      <c r="E45" s="10">
        <v>132.6</v>
      </c>
      <c r="F45" s="10">
        <v>130.1</v>
      </c>
      <c r="H45" s="2">
        <f>AVERAGE(B45:F45)</f>
        <v>132.42000000000002</v>
      </c>
      <c r="I45" s="11">
        <f>STDEV(B45:F45)</f>
        <v>1.421970463828278</v>
      </c>
      <c r="J45" s="1">
        <f>RANK(H45,$H$15:$H$293,1)</f>
        <v>82</v>
      </c>
    </row>
    <row r="46" spans="1:10" ht="15.75" customHeight="1">
      <c r="A46" s="10" t="s">
        <v>14</v>
      </c>
      <c r="B46" s="10">
        <v>138.5</v>
      </c>
      <c r="C46" s="10">
        <v>134.7</v>
      </c>
      <c r="D46" s="10">
        <v>135.2</v>
      </c>
      <c r="E46" s="10">
        <v>134.8</v>
      </c>
      <c r="F46" s="10">
        <v>133.5</v>
      </c>
      <c r="H46" s="2">
        <f>AVERAGE(B46:F46)</f>
        <v>135.34</v>
      </c>
      <c r="I46" s="11">
        <f>STDEV(B46:F46)</f>
        <v>1.8769656363396752</v>
      </c>
      <c r="J46" s="1">
        <f>RANK(H46,$H$15:$H$293,1)</f>
        <v>123</v>
      </c>
    </row>
    <row r="47" spans="1:6" ht="15.75" customHeight="1">
      <c r="A47" s="10"/>
      <c r="B47" s="10"/>
      <c r="C47" s="10"/>
      <c r="D47" s="10"/>
      <c r="E47" s="10"/>
      <c r="F47" s="10"/>
    </row>
    <row r="48" spans="1:15" s="7" customFormat="1" ht="15.75" customHeight="1">
      <c r="A48" s="6" t="s">
        <v>36</v>
      </c>
      <c r="B48" s="6">
        <v>72.4</v>
      </c>
      <c r="C48" s="6">
        <v>1136</v>
      </c>
      <c r="D48" s="6">
        <v>18.44</v>
      </c>
      <c r="H48" s="8"/>
      <c r="K48" s="3"/>
      <c r="O48" s="9"/>
    </row>
    <row r="49" spans="1:6" ht="15.75" customHeight="1">
      <c r="A49" s="10" t="s">
        <v>3</v>
      </c>
      <c r="B49" s="10" t="s">
        <v>4</v>
      </c>
      <c r="C49" s="10" t="s">
        <v>5</v>
      </c>
      <c r="D49" s="10" t="s">
        <v>6</v>
      </c>
      <c r="E49" s="10" t="s">
        <v>7</v>
      </c>
      <c r="F49" s="10" t="s">
        <v>8</v>
      </c>
    </row>
    <row r="50" spans="1:11" ht="15.75" customHeight="1">
      <c r="A50" s="10" t="s">
        <v>9</v>
      </c>
      <c r="B50" s="10">
        <v>120.5</v>
      </c>
      <c r="C50" s="10">
        <v>121.4</v>
      </c>
      <c r="D50" s="10">
        <v>120</v>
      </c>
      <c r="E50" s="10">
        <v>120.1</v>
      </c>
      <c r="F50" s="10">
        <v>119.2</v>
      </c>
      <c r="H50" s="2">
        <f>AVERAGE(B50:F50)</f>
        <v>120.24000000000001</v>
      </c>
      <c r="I50" s="11">
        <f>STDEV(B50:F50)</f>
        <v>0.8018728078691796</v>
      </c>
      <c r="J50" s="1">
        <f>RANK(H50,$H$15:$H$293,1)</f>
        <v>2</v>
      </c>
      <c r="K50" s="3">
        <f>RANK(H50,(H$15,H$29,H$36,H$43,H$50,H$57,H$64,H$71,H$78,H$85,H$92,H$99,H$106,H$113,H$120,H$127,H$134,H$141,H$148,H$155,H$162,H$169,H$176,H$183,H$190,H$197,H$204,H$211,H$218,H$225,H$232,H$239,H$246,H$253,H$260,H$267,H$276,H$283,H$290),1)</f>
        <v>1</v>
      </c>
    </row>
    <row r="51" spans="1:11" ht="15.75" customHeight="1">
      <c r="A51" s="10" t="s">
        <v>10</v>
      </c>
      <c r="B51" s="10">
        <v>121.2</v>
      </c>
      <c r="C51" s="10">
        <v>119.6</v>
      </c>
      <c r="D51" s="10">
        <v>120.5</v>
      </c>
      <c r="E51" s="10">
        <v>120.2</v>
      </c>
      <c r="F51" s="10">
        <v>120.8</v>
      </c>
      <c r="H51" s="2">
        <f>AVERAGE(B51:F51)</f>
        <v>120.46000000000001</v>
      </c>
      <c r="I51" s="11">
        <f>STDEV(B51:F51)</f>
        <v>0.6066300355241262</v>
      </c>
      <c r="J51" s="1">
        <f>RANK(H51,$H$15:$H$293,1)</f>
        <v>3</v>
      </c>
      <c r="K51" s="3">
        <f>RANK(H51,(H$16,H$30,H$37,H$44,H$51,H$58,H$65,H$72,H$79,H$86,H$93,H$100,H$107,H$114,H$121,H$128,H$135,H$142,H$149,H$156,H$163,H$170,H$177,H$184,H$191,H$198,H$205,H$212,H$219,H$226,H$233,H$240,H$247,H$254,H$261,H$268,H$277,H$284,H$291),1)</f>
        <v>2</v>
      </c>
    </row>
    <row r="52" spans="1:10" ht="15.75" customHeight="1">
      <c r="A52" s="10" t="s">
        <v>11</v>
      </c>
      <c r="B52" s="10">
        <v>122.8</v>
      </c>
      <c r="C52" s="10">
        <v>121.5</v>
      </c>
      <c r="D52" s="10">
        <v>120.7</v>
      </c>
      <c r="E52" s="10">
        <v>121.8</v>
      </c>
      <c r="F52" s="10">
        <v>121.7</v>
      </c>
      <c r="H52" s="2">
        <f>AVERAGE(B52:F52)</f>
        <v>121.7</v>
      </c>
      <c r="I52" s="11">
        <f>STDEV(B52:F52)</f>
        <v>0.7516648189186433</v>
      </c>
      <c r="J52" s="1">
        <f>RANK(H52,$H$15:$H$293,1)</f>
        <v>4</v>
      </c>
    </row>
    <row r="53" spans="1:10" ht="15.75" customHeight="1">
      <c r="A53" s="10" t="s">
        <v>14</v>
      </c>
      <c r="B53" s="10">
        <v>122.4</v>
      </c>
      <c r="C53" s="10">
        <v>122.6</v>
      </c>
      <c r="D53" s="10">
        <v>123</v>
      </c>
      <c r="E53" s="10">
        <v>122.6</v>
      </c>
      <c r="F53" s="10">
        <v>122.8</v>
      </c>
      <c r="H53" s="2">
        <f>AVERAGE(B53:F53)</f>
        <v>122.67999999999999</v>
      </c>
      <c r="I53" s="11">
        <f>STDEV(B53:F53)</f>
        <v>0.22803508501982647</v>
      </c>
      <c r="J53" s="1">
        <f>RANK(H53,$H$15:$H$293,1)</f>
        <v>9</v>
      </c>
    </row>
    <row r="54" spans="1:6" ht="15.75" customHeight="1">
      <c r="A54" s="10"/>
      <c r="B54" s="10"/>
      <c r="C54" s="10"/>
      <c r="D54" s="10"/>
      <c r="E54" s="10"/>
      <c r="F54" s="10"/>
    </row>
    <row r="55" spans="1:15" s="7" customFormat="1" ht="15.75" customHeight="1">
      <c r="A55" s="6" t="s">
        <v>37</v>
      </c>
      <c r="B55" s="6">
        <v>75.8</v>
      </c>
      <c r="C55" s="6">
        <v>1142</v>
      </c>
      <c r="D55" s="6">
        <v>21.4</v>
      </c>
      <c r="H55" s="8"/>
      <c r="K55" s="3"/>
      <c r="O55" s="9"/>
    </row>
    <row r="56" spans="1:6" ht="15.75" customHeight="1">
      <c r="A56" s="10" t="s">
        <v>3</v>
      </c>
      <c r="B56" s="10" t="s">
        <v>4</v>
      </c>
      <c r="C56" s="10" t="s">
        <v>5</v>
      </c>
      <c r="D56" s="10" t="s">
        <v>6</v>
      </c>
      <c r="E56" s="10" t="s">
        <v>7</v>
      </c>
      <c r="F56" s="10" t="s">
        <v>8</v>
      </c>
    </row>
    <row r="57" spans="1:11" ht="15.75" customHeight="1">
      <c r="A57" s="10" t="s">
        <v>9</v>
      </c>
      <c r="B57" s="10" t="s">
        <v>38</v>
      </c>
      <c r="C57" s="10">
        <v>129.4</v>
      </c>
      <c r="D57" s="10" t="s">
        <v>38</v>
      </c>
      <c r="E57" s="10">
        <v>129.4</v>
      </c>
      <c r="F57" s="10">
        <v>126.6</v>
      </c>
      <c r="H57" s="2">
        <f>AVERAGE(B57:F57)</f>
        <v>128.46666666666667</v>
      </c>
      <c r="I57" s="11">
        <f>STDEV(B57:F57)</f>
        <v>1.6165807537309587</v>
      </c>
      <c r="J57" s="1">
        <f>RANK(H57,$H$15:$H$293,1)</f>
        <v>44</v>
      </c>
      <c r="K57" s="3">
        <f>RANK(H57,(H$15,H$29,H$36,H$43,H$50,H$57,H$64,H$71,H$78,H$85,H$92,H$99,H$106,H$113,H$120,H$127,H$134,H$141,H$148,H$155,H$162,H$169,H$176,H$183,H$190,H$197,H$204,H$211,H$218,H$225,H$232,H$239,H$246,H$253,H$260,H$267,H$276,H$283,H$290),1)</f>
        <v>11</v>
      </c>
    </row>
    <row r="58" spans="1:11" ht="12.75">
      <c r="A58" s="10" t="s">
        <v>10</v>
      </c>
      <c r="B58" s="10">
        <v>129.1</v>
      </c>
      <c r="C58" s="10">
        <v>127</v>
      </c>
      <c r="D58" s="10">
        <v>123.5</v>
      </c>
      <c r="E58" s="10" t="s">
        <v>38</v>
      </c>
      <c r="F58" s="10">
        <v>127.1</v>
      </c>
      <c r="H58" s="2">
        <f>AVERAGE(B58:F58)</f>
        <v>126.67500000000001</v>
      </c>
      <c r="I58" s="11">
        <f>STDEV(B58:F58)</f>
        <v>2.327194305023395</v>
      </c>
      <c r="J58" s="1">
        <f>RANK(H58,$H$15:$H$293,1)</f>
        <v>34</v>
      </c>
      <c r="K58" s="3">
        <f>RANK(H58,(H$16,H$30,H$37,H$44,H$51,H$58,H$65,H$72,H$79,H$86,H$93,H$100,H$107,H$114,H$121,H$128,H$135,H$142,H$149,H$156,H$163,H$170,H$177,H$184,H$191,H$198,H$205,H$212,H$219,H$226,H$233,H$240,H$247,H$254,H$261,H$268,H$277,H$284,H$291),1)</f>
        <v>19</v>
      </c>
    </row>
    <row r="59" spans="1:10" ht="12.75">
      <c r="A59" s="10" t="s">
        <v>11</v>
      </c>
      <c r="B59" s="10">
        <v>134.6</v>
      </c>
      <c r="C59" s="10">
        <v>133.1</v>
      </c>
      <c r="D59" s="10">
        <v>132</v>
      </c>
      <c r="E59" s="10">
        <v>132.2</v>
      </c>
      <c r="F59" s="10">
        <v>129.2</v>
      </c>
      <c r="H59" s="2">
        <f>AVERAGE(B59:F59)</f>
        <v>132.22</v>
      </c>
      <c r="I59" s="11">
        <f>STDEV(B59:F59)</f>
        <v>1.9753480705941442</v>
      </c>
      <c r="J59" s="1">
        <f>RANK(H59,$H$15:$H$293,1)</f>
        <v>78</v>
      </c>
    </row>
    <row r="60" spans="1:10" ht="12.75">
      <c r="A60" s="10" t="s">
        <v>14</v>
      </c>
      <c r="B60" s="10">
        <v>134.4</v>
      </c>
      <c r="C60" s="10">
        <v>133</v>
      </c>
      <c r="D60" s="10">
        <v>130.3</v>
      </c>
      <c r="E60" s="10">
        <v>134.5</v>
      </c>
      <c r="F60" s="10">
        <v>132.5</v>
      </c>
      <c r="H60" s="2">
        <f>AVERAGE(B60:F60)</f>
        <v>132.94</v>
      </c>
      <c r="I60" s="11">
        <f>STDEV(B60:F60)</f>
        <v>1.7126003620226142</v>
      </c>
      <c r="J60" s="1">
        <f>RANK(H60,$H$15:$H$293,1)</f>
        <v>92</v>
      </c>
    </row>
    <row r="61" spans="1:6" ht="12.75">
      <c r="A61" s="10"/>
      <c r="B61" s="10"/>
      <c r="C61" s="10"/>
      <c r="D61" s="10"/>
      <c r="E61" s="10"/>
      <c r="F61" s="10"/>
    </row>
    <row r="62" spans="1:15" s="7" customFormat="1" ht="12.75">
      <c r="A62" s="6" t="s">
        <v>39</v>
      </c>
      <c r="B62" s="6">
        <v>89.6</v>
      </c>
      <c r="C62" s="6">
        <v>1149</v>
      </c>
      <c r="D62" s="6">
        <v>14.53</v>
      </c>
      <c r="H62" s="8"/>
      <c r="K62" s="3"/>
      <c r="O62" s="9"/>
    </row>
    <row r="63" spans="1:6" ht="12.75">
      <c r="A63" s="10" t="s">
        <v>3</v>
      </c>
      <c r="B63" s="10" t="s">
        <v>4</v>
      </c>
      <c r="C63" s="10" t="s">
        <v>5</v>
      </c>
      <c r="D63" s="10" t="s">
        <v>6</v>
      </c>
      <c r="E63" s="10" t="s">
        <v>7</v>
      </c>
      <c r="F63" s="10" t="s">
        <v>8</v>
      </c>
    </row>
    <row r="64" spans="1:11" ht="12.75">
      <c r="A64" s="10" t="s">
        <v>9</v>
      </c>
      <c r="B64" s="10">
        <v>130.4</v>
      </c>
      <c r="C64" s="10">
        <v>132.9</v>
      </c>
      <c r="D64" s="10">
        <v>131.1</v>
      </c>
      <c r="E64" s="10">
        <v>130.5</v>
      </c>
      <c r="F64" s="10">
        <v>129.3</v>
      </c>
      <c r="H64" s="2">
        <f>AVERAGE(B64:F64)</f>
        <v>130.83999999999997</v>
      </c>
      <c r="I64" s="11">
        <f>STDEV(B64:F64)</f>
        <v>1.322119510483071</v>
      </c>
      <c r="J64" s="1">
        <f>RANK(H64,$H$15:$H$293,1)</f>
        <v>64</v>
      </c>
      <c r="K64" s="3">
        <f>RANK(H64,(H$15,H$29,H$36,H$43,H$50,H$57,H$64,H$71,H$78,H$85,H$92,H$99,H$106,H$113,H$120,H$127,H$134,H$141,H$148,H$155,H$162,H$169,H$176,H$183,H$190,H$197,H$204,H$211,H$218,H$225,H$232,H$239,H$246,H$253,H$260,H$267,H$276,H$283,H$290),1)</f>
        <v>20</v>
      </c>
    </row>
    <row r="65" spans="1:11" ht="12.75">
      <c r="A65" s="10" t="s">
        <v>10</v>
      </c>
      <c r="B65" s="10">
        <v>123.5</v>
      </c>
      <c r="C65" s="10">
        <v>124.5</v>
      </c>
      <c r="D65" s="10">
        <v>121.5</v>
      </c>
      <c r="E65" s="10">
        <v>121.5</v>
      </c>
      <c r="F65" s="10">
        <v>123.6</v>
      </c>
      <c r="H65" s="2">
        <f>AVERAGE(B65:F65)</f>
        <v>122.92</v>
      </c>
      <c r="I65" s="11">
        <f>STDEV(B65:F65)</f>
        <v>1.3535139452550897</v>
      </c>
      <c r="J65" s="1">
        <f>RANK(H65,$H$15:$H$293,1)</f>
        <v>11</v>
      </c>
      <c r="K65" s="3">
        <f>RANK(H65,(H$16,H$30,H$37,H$44,H$51,H$58,H$65,H$72,H$79,H$86,H$93,H$100,H$107,H$114,H$121,H$128,H$135,H$142,H$149,H$156,H$163,H$170,H$177,H$184,H$191,H$198,H$205,H$212,H$219,H$226,H$233,H$240,H$247,H$254,H$261,H$268,H$277,H$284,H$291),1)</f>
        <v>6</v>
      </c>
    </row>
    <row r="66" spans="1:10" ht="12.75">
      <c r="A66" s="10" t="s">
        <v>11</v>
      </c>
      <c r="B66" s="10">
        <v>132.9</v>
      </c>
      <c r="C66" s="10">
        <v>135.3</v>
      </c>
      <c r="D66" s="10">
        <v>135</v>
      </c>
      <c r="E66" s="10">
        <v>133.9</v>
      </c>
      <c r="F66" s="10">
        <v>130.7</v>
      </c>
      <c r="H66" s="2">
        <f>AVERAGE(B66:F66)</f>
        <v>133.56</v>
      </c>
      <c r="I66" s="11">
        <f>STDEV(B66:F66)</f>
        <v>1.8595698427324598</v>
      </c>
      <c r="J66" s="1">
        <f>RANK(H66,$H$15:$H$293,1)</f>
        <v>104</v>
      </c>
    </row>
    <row r="67" spans="1:10" ht="12.75">
      <c r="A67" s="10" t="s">
        <v>14</v>
      </c>
      <c r="B67" s="10">
        <v>132.9</v>
      </c>
      <c r="C67" s="10">
        <v>133.4</v>
      </c>
      <c r="D67" s="10">
        <v>130.3</v>
      </c>
      <c r="E67" s="10">
        <v>132.7</v>
      </c>
      <c r="F67" s="10">
        <v>131.5</v>
      </c>
      <c r="H67" s="2">
        <f>AVERAGE(B67:F67)</f>
        <v>132.16000000000003</v>
      </c>
      <c r="I67" s="11">
        <f>STDEV(B67:F67)</f>
        <v>1.2521980673998792</v>
      </c>
      <c r="J67" s="1">
        <f>RANK(H67,$H$15:$H$293,1)</f>
        <v>76</v>
      </c>
    </row>
    <row r="68" spans="1:6" ht="12.75">
      <c r="A68" s="10"/>
      <c r="B68" s="10"/>
      <c r="C68" s="10"/>
      <c r="D68" s="10"/>
      <c r="E68" s="10"/>
      <c r="F68" s="10"/>
    </row>
    <row r="69" spans="1:15" s="7" customFormat="1" ht="12.75">
      <c r="A69" s="6" t="s">
        <v>40</v>
      </c>
      <c r="B69" s="6">
        <v>76</v>
      </c>
      <c r="C69" s="6">
        <v>1357</v>
      </c>
      <c r="D69" s="6">
        <v>18.67</v>
      </c>
      <c r="H69" s="8"/>
      <c r="K69" s="3"/>
      <c r="O69" s="9"/>
    </row>
    <row r="70" spans="1:6" ht="12.75">
      <c r="A70" s="10" t="s">
        <v>3</v>
      </c>
      <c r="B70" s="10" t="s">
        <v>4</v>
      </c>
      <c r="C70" s="10" t="s">
        <v>5</v>
      </c>
      <c r="D70" s="10" t="s">
        <v>6</v>
      </c>
      <c r="E70" s="10" t="s">
        <v>7</v>
      </c>
      <c r="F70" s="10" t="s">
        <v>8</v>
      </c>
    </row>
    <row r="71" spans="1:11" ht="12.75">
      <c r="A71" s="10" t="s">
        <v>9</v>
      </c>
      <c r="B71" s="10">
        <v>132.5</v>
      </c>
      <c r="C71" s="10">
        <v>131</v>
      </c>
      <c r="D71" s="10">
        <v>131.4</v>
      </c>
      <c r="E71" s="10">
        <v>129.3</v>
      </c>
      <c r="F71" s="10">
        <v>128.7</v>
      </c>
      <c r="H71" s="2">
        <f>AVERAGE(B71:F71)</f>
        <v>130.57999999999998</v>
      </c>
      <c r="I71" s="11">
        <f>STDEV(B71:F71)</f>
        <v>1.5578831791889935</v>
      </c>
      <c r="J71" s="1">
        <f>RANK(H71,$H$15:$H$293,1)</f>
        <v>60</v>
      </c>
      <c r="K71" s="3">
        <f>RANK(H71,(H$15,H$29,H$36,H$43,H$50,H$57,H$64,H$71,H$78,H$85,H$92,H$99,H$106,H$113,H$120,H$127,H$134,H$141,H$148,H$155,H$162,H$169,H$176,H$183,H$190,H$197,H$204,H$211,H$218,H$225,H$232,H$239,H$246,H$253,H$260,H$267,H$276,H$283,H$290),1)</f>
        <v>18</v>
      </c>
    </row>
    <row r="72" spans="1:11" ht="12.75">
      <c r="A72" s="10" t="s">
        <v>10</v>
      </c>
      <c r="B72" s="10">
        <v>130.6</v>
      </c>
      <c r="C72" s="10">
        <v>126</v>
      </c>
      <c r="D72" s="10">
        <v>124.2</v>
      </c>
      <c r="E72" s="10">
        <v>125</v>
      </c>
      <c r="F72" s="10">
        <v>124.4</v>
      </c>
      <c r="H72" s="2">
        <f>AVERAGE(B72:F72)</f>
        <v>126.04</v>
      </c>
      <c r="I72" s="11">
        <f>STDEV(B72:F72)</f>
        <v>2.6434825514839284</v>
      </c>
      <c r="J72" s="1">
        <f>RANK(H72,$H$15:$H$293,1)</f>
        <v>26</v>
      </c>
      <c r="K72" s="3">
        <f>RANK(H72,(H$16,H$30,H$37,H$44,H$51,H$58,H$65,H$72,H$79,H$86,H$93,H$100,H$107,H$114,H$121,H$128,H$135,H$142,H$149,H$156,H$163,H$170,H$177,H$184,H$191,H$198,H$205,H$212,H$219,H$226,H$233,H$240,H$247,H$254,H$261,H$268,H$277,H$284,H$291),1)</f>
        <v>15</v>
      </c>
    </row>
    <row r="73" spans="1:10" ht="12.75">
      <c r="A73" s="10" t="s">
        <v>11</v>
      </c>
      <c r="B73" s="10">
        <v>137.5</v>
      </c>
      <c r="C73" s="10">
        <v>136</v>
      </c>
      <c r="D73" s="10">
        <v>133.8</v>
      </c>
      <c r="E73" s="10">
        <v>133.3</v>
      </c>
      <c r="F73" s="10">
        <v>131</v>
      </c>
      <c r="H73" s="2">
        <f>AVERAGE(B73:F73)</f>
        <v>134.32</v>
      </c>
      <c r="I73" s="11">
        <f>STDEV(B73:F73)</f>
        <v>2.513364279208247</v>
      </c>
      <c r="J73" s="1">
        <f>RANK(H73,$H$15:$H$293,1)</f>
        <v>111</v>
      </c>
    </row>
    <row r="74" spans="1:10" ht="12.75">
      <c r="A74" s="10" t="s">
        <v>14</v>
      </c>
      <c r="B74" s="10">
        <v>139.4</v>
      </c>
      <c r="C74" s="10">
        <v>134.4</v>
      </c>
      <c r="D74" s="10">
        <v>132.6</v>
      </c>
      <c r="E74" s="10">
        <v>132.8</v>
      </c>
      <c r="F74" s="10">
        <v>132.4</v>
      </c>
      <c r="H74" s="2">
        <f>AVERAGE(B74:F74)</f>
        <v>134.32</v>
      </c>
      <c r="I74" s="11">
        <f>STDEV(B74:F74)</f>
        <v>2.948219801846532</v>
      </c>
      <c r="J74" s="1">
        <f>RANK(H74,$H$15:$H$293,1)</f>
        <v>111</v>
      </c>
    </row>
    <row r="75" spans="1:6" ht="12.75">
      <c r="A75" s="10"/>
      <c r="B75" s="10"/>
      <c r="C75" s="10"/>
      <c r="D75" s="10"/>
      <c r="E75" s="10"/>
      <c r="F75" s="10"/>
    </row>
    <row r="76" spans="1:15" s="7" customFormat="1" ht="12.75">
      <c r="A76" s="6" t="s">
        <v>41</v>
      </c>
      <c r="C76" s="7">
        <v>1200</v>
      </c>
      <c r="H76" s="8"/>
      <c r="K76" s="3"/>
      <c r="O76" s="9"/>
    </row>
    <row r="77" spans="1:6" ht="12.75">
      <c r="A77" s="10" t="s">
        <v>3</v>
      </c>
      <c r="B77" s="10" t="s">
        <v>4</v>
      </c>
      <c r="C77" s="10" t="s">
        <v>5</v>
      </c>
      <c r="D77" s="10" t="s">
        <v>6</v>
      </c>
      <c r="E77" s="10" t="s">
        <v>7</v>
      </c>
      <c r="F77" s="10" t="s">
        <v>8</v>
      </c>
    </row>
    <row r="78" spans="1:11" ht="12.75">
      <c r="A78" s="10" t="s">
        <v>9</v>
      </c>
      <c r="B78" s="10">
        <v>133.9</v>
      </c>
      <c r="C78" s="10">
        <v>134.2</v>
      </c>
      <c r="D78" s="10">
        <v>133.9</v>
      </c>
      <c r="E78" s="10">
        <v>131.6</v>
      </c>
      <c r="F78" s="10">
        <v>133.3</v>
      </c>
      <c r="H78" s="2">
        <f>AVERAGE(B78:F78)</f>
        <v>133.38</v>
      </c>
      <c r="I78" s="11">
        <f>STDEV(B78:F78)</f>
        <v>1.0473776778220945</v>
      </c>
      <c r="J78" s="1">
        <f>RANK(H78,$H$15:$H$293,1)</f>
        <v>100</v>
      </c>
      <c r="K78" s="3">
        <f>RANK(H78,(H$15,H$29,H$36,H$43,H$50,H$57,H$64,H$71,H$78,H$85,H$92,H$99,H$106,H$113,H$120,H$127,H$134,H$141,H$148,H$155,H$162,H$169,H$176,H$183,H$190,H$197,H$204,H$211,H$218,H$225,H$232,H$239,H$246,H$253,H$260,H$267,H$276,H$283,H$290),1)</f>
        <v>33</v>
      </c>
    </row>
    <row r="79" spans="1:11" ht="12.75">
      <c r="A79" s="10" t="s">
        <v>10</v>
      </c>
      <c r="B79" s="10">
        <v>136.5</v>
      </c>
      <c r="C79" s="10">
        <v>133.2</v>
      </c>
      <c r="D79" s="10">
        <v>133.1</v>
      </c>
      <c r="E79" s="10">
        <v>135.7</v>
      </c>
      <c r="F79" s="10">
        <v>137.2</v>
      </c>
      <c r="H79" s="2">
        <f>AVERAGE(B79:F79)</f>
        <v>135.14</v>
      </c>
      <c r="I79" s="11">
        <f>STDEV(B79:F79)</f>
        <v>1.8928814014618036</v>
      </c>
      <c r="J79" s="1">
        <f>RANK(H79,$H$15:$H$293,1)</f>
        <v>120</v>
      </c>
      <c r="K79" s="3">
        <f>RANK(H79,(H$16,H$30,H$37,H$44,H$51,H$58,H$65,H$72,H$79,H$86,H$93,H$100,H$107,H$114,H$121,H$128,H$135,H$142,H$149,H$156,H$163,H$170,H$177,H$184,H$191,H$198,H$205,H$212,H$219,H$226,H$233,H$240,H$247,H$254,H$261,H$268,H$277,H$284,H$291),1)</f>
        <v>33</v>
      </c>
    </row>
    <row r="80" spans="1:10" ht="12.75">
      <c r="A80" s="10" t="s">
        <v>11</v>
      </c>
      <c r="B80" s="10">
        <v>137</v>
      </c>
      <c r="C80" s="10">
        <v>135.5</v>
      </c>
      <c r="D80" s="10">
        <v>136.7</v>
      </c>
      <c r="E80" s="10">
        <v>135.5</v>
      </c>
      <c r="F80" s="10">
        <v>136.1</v>
      </c>
      <c r="H80" s="2">
        <f>AVERAGE(B80:F80)</f>
        <v>136.16</v>
      </c>
      <c r="I80" s="11">
        <f>STDEV(B80:F80)</f>
        <v>0.6841052550594806</v>
      </c>
      <c r="J80" s="1">
        <f>RANK(H80,$H$15:$H$293,1)</f>
        <v>132</v>
      </c>
    </row>
    <row r="81" spans="1:10" ht="12.75">
      <c r="A81" s="10" t="s">
        <v>14</v>
      </c>
      <c r="B81" s="10">
        <v>140.3</v>
      </c>
      <c r="C81" s="10">
        <v>139.8</v>
      </c>
      <c r="D81" s="10">
        <v>137.2</v>
      </c>
      <c r="E81" s="10">
        <v>140.2</v>
      </c>
      <c r="F81" s="10">
        <v>138.9</v>
      </c>
      <c r="H81" s="2">
        <f>AVERAGE(B81:F81)</f>
        <v>139.28000000000003</v>
      </c>
      <c r="I81" s="11">
        <f>STDEV(B81:F81)</f>
        <v>1.2872451204024873</v>
      </c>
      <c r="J81" s="1">
        <f>RANK(H81,$H$15:$H$293,1)</f>
        <v>140</v>
      </c>
    </row>
    <row r="82" spans="1:6" ht="12.75">
      <c r="A82" s="10"/>
      <c r="B82" s="10"/>
      <c r="C82" s="10"/>
      <c r="D82" s="10"/>
      <c r="E82" s="10"/>
      <c r="F82" s="10"/>
    </row>
    <row r="83" spans="1:15" s="7" customFormat="1" ht="12.75">
      <c r="A83" s="6" t="s">
        <v>42</v>
      </c>
      <c r="B83" s="6">
        <v>76.2</v>
      </c>
      <c r="C83" s="6">
        <v>1214</v>
      </c>
      <c r="D83" s="6">
        <v>12.4</v>
      </c>
      <c r="H83" s="8"/>
      <c r="K83" s="3"/>
      <c r="O83" s="9"/>
    </row>
    <row r="84" spans="1:6" ht="12.75">
      <c r="A84" s="10" t="s">
        <v>3</v>
      </c>
      <c r="B84" s="10" t="s">
        <v>4</v>
      </c>
      <c r="C84" s="10" t="s">
        <v>5</v>
      </c>
      <c r="D84" s="10" t="s">
        <v>6</v>
      </c>
      <c r="E84" s="10" t="s">
        <v>7</v>
      </c>
      <c r="F84" s="10" t="s">
        <v>8</v>
      </c>
    </row>
    <row r="85" spans="1:11" ht="12.75">
      <c r="A85" s="10" t="s">
        <v>9</v>
      </c>
      <c r="B85" s="10">
        <v>133.5</v>
      </c>
      <c r="C85" s="10">
        <v>132.6</v>
      </c>
      <c r="D85" s="10">
        <v>131.5</v>
      </c>
      <c r="E85" s="10">
        <v>133.5</v>
      </c>
      <c r="F85" s="10">
        <v>132.5</v>
      </c>
      <c r="H85" s="2">
        <f>AVERAGE(B85:F85)</f>
        <v>132.72</v>
      </c>
      <c r="I85" s="11">
        <f>STDEV(B85:F85)</f>
        <v>0.8318653737234171</v>
      </c>
      <c r="J85" s="1">
        <f>RANK(H85,$H$15:$H$293,1)</f>
        <v>88</v>
      </c>
      <c r="K85" s="3">
        <f>RANK(H85,(H$15,H$29,H$36,H$43,H$50,H$57,H$64,H$71,H$78,H$85,H$92,H$99,H$106,H$113,H$120,H$127,H$134,H$141,H$148,H$155,H$162,H$169,H$176,H$183,H$190,H$197,H$204,H$211,H$218,H$225,H$232,H$239,H$246,H$253,H$260,H$267,H$276,H$283,H$290),1)</f>
        <v>31</v>
      </c>
    </row>
    <row r="86" spans="1:11" ht="12.75">
      <c r="A86" s="10" t="s">
        <v>10</v>
      </c>
      <c r="B86" s="10">
        <v>139</v>
      </c>
      <c r="C86" s="10">
        <v>130</v>
      </c>
      <c r="D86" s="10">
        <v>128.9</v>
      </c>
      <c r="E86" s="10">
        <v>132.3</v>
      </c>
      <c r="F86" s="10">
        <v>128.2</v>
      </c>
      <c r="H86" s="2">
        <f>AVERAGE(B86:F86)</f>
        <v>131.68</v>
      </c>
      <c r="I86" s="11">
        <f>STDEV(B86:F86)</f>
        <v>4.376871028485991</v>
      </c>
      <c r="J86" s="1">
        <f>RANK(H86,$H$15:$H$293,1)</f>
        <v>70</v>
      </c>
      <c r="K86" s="3">
        <f>RANK(H86,(H$16,H$30,H$37,H$44,H$51,H$58,H$65,H$72,H$79,H$86,H$93,H$100,H$107,H$114,H$121,H$128,H$135,H$142,H$149,H$156,H$163,H$170,H$177,H$184,H$191,H$198,H$205,H$212,H$219,H$226,H$233,H$240,H$247,H$254,H$261,H$268,H$277,H$284,H$291),1)</f>
        <v>29</v>
      </c>
    </row>
    <row r="87" spans="1:10" ht="12.75">
      <c r="A87" s="10" t="s">
        <v>11</v>
      </c>
      <c r="B87" s="10">
        <v>135.7</v>
      </c>
      <c r="C87" s="10">
        <v>135.3</v>
      </c>
      <c r="D87" s="10">
        <v>135</v>
      </c>
      <c r="E87" s="10">
        <v>135.6</v>
      </c>
      <c r="F87" s="10">
        <v>134.7</v>
      </c>
      <c r="H87" s="2">
        <f>AVERAGE(B87:F87)</f>
        <v>135.26</v>
      </c>
      <c r="I87" s="11">
        <f>STDEV(B87:F87)</f>
        <v>0.41593268686170837</v>
      </c>
      <c r="J87" s="1">
        <f>RANK(H87,$H$15:$H$293,1)</f>
        <v>121</v>
      </c>
    </row>
    <row r="88" spans="1:10" ht="12.75">
      <c r="A88" s="10" t="s">
        <v>14</v>
      </c>
      <c r="B88" s="10">
        <v>143.7</v>
      </c>
      <c r="C88" s="10">
        <v>136.6</v>
      </c>
      <c r="D88" s="10">
        <v>137.3</v>
      </c>
      <c r="E88" s="10">
        <v>139</v>
      </c>
      <c r="F88" s="10">
        <v>136.1</v>
      </c>
      <c r="H88" s="2">
        <f>AVERAGE(B88:F88)</f>
        <v>138.54000000000002</v>
      </c>
      <c r="I88" s="11">
        <f>STDEV(B88:F88)</f>
        <v>3.085935838607144</v>
      </c>
      <c r="J88" s="1">
        <f>RANK(H88,$H$15:$H$293,1)</f>
        <v>138</v>
      </c>
    </row>
    <row r="89" spans="1:6" ht="12.75">
      <c r="A89" s="10"/>
      <c r="B89" s="10"/>
      <c r="C89" s="10"/>
      <c r="D89" s="10"/>
      <c r="E89" s="10"/>
      <c r="F89" s="10"/>
    </row>
    <row r="90" spans="1:15" s="7" customFormat="1" ht="12.75">
      <c r="A90" s="6" t="s">
        <v>43</v>
      </c>
      <c r="B90" s="6">
        <v>76.1</v>
      </c>
      <c r="C90" s="6">
        <v>1402</v>
      </c>
      <c r="D90" s="6">
        <v>10</v>
      </c>
      <c r="H90" s="8"/>
      <c r="K90" s="3"/>
      <c r="O90" s="9"/>
    </row>
    <row r="91" spans="1:6" ht="12.75">
      <c r="A91" s="10" t="s">
        <v>3</v>
      </c>
      <c r="B91" s="10" t="s">
        <v>4</v>
      </c>
      <c r="C91" s="10" t="s">
        <v>5</v>
      </c>
      <c r="D91" s="10" t="s">
        <v>6</v>
      </c>
      <c r="E91" s="10" t="s">
        <v>7</v>
      </c>
      <c r="F91" s="10" t="s">
        <v>8</v>
      </c>
    </row>
    <row r="92" spans="1:11" ht="12.75">
      <c r="A92" s="10" t="s">
        <v>9</v>
      </c>
      <c r="B92" s="10">
        <v>139.2</v>
      </c>
      <c r="C92" s="10">
        <v>140</v>
      </c>
      <c r="D92" s="10">
        <v>139.9</v>
      </c>
      <c r="E92" s="10">
        <v>139.8</v>
      </c>
      <c r="F92" s="10">
        <v>139.3</v>
      </c>
      <c r="H92" s="2">
        <f>AVERAGE(B92:F92)</f>
        <v>139.64000000000001</v>
      </c>
      <c r="I92" s="11">
        <f>STDEV(B92:F92)</f>
        <v>0.36469165057621244</v>
      </c>
      <c r="J92" s="1">
        <f>RANK(H92,$H$15:$H$293,1)</f>
        <v>141</v>
      </c>
      <c r="K92" s="3">
        <f>RANK(H92,(H$15,H$29,H$36,H$43,H$50,H$57,H$64,H$71,H$78,H$85,H$92,H$99,H$106,H$113,H$120,H$127,H$134,H$141,H$148,H$155,H$162,H$169,H$176,H$183,H$190,H$197,H$204,H$211,H$218,H$225,H$232,H$239,H$246,H$253,H$260,H$267,H$276,H$283,H$290),1)</f>
        <v>37</v>
      </c>
    </row>
    <row r="93" spans="1:11" ht="12.75">
      <c r="A93" s="10" t="s">
        <v>10</v>
      </c>
      <c r="B93" s="10">
        <v>143.3</v>
      </c>
      <c r="C93" s="10">
        <v>145.6</v>
      </c>
      <c r="D93" s="10">
        <v>146.5</v>
      </c>
      <c r="E93" s="10">
        <v>145</v>
      </c>
      <c r="F93" s="10">
        <v>145.3</v>
      </c>
      <c r="H93" s="2">
        <f>AVERAGE(B93:F93)</f>
        <v>145.14000000000001</v>
      </c>
      <c r="I93" s="11">
        <f>STDEV(B93:F93)</f>
        <v>1.1717508267545576</v>
      </c>
      <c r="J93" s="1">
        <f>RANK(H93,$H$15:$H$293,1)</f>
        <v>152</v>
      </c>
      <c r="K93" s="3">
        <f>RANK(H93,(H$16,H$30,H$37,H$44,H$51,H$58,H$65,H$72,H$79,H$86,H$93,H$100,H$107,H$114,H$121,H$128,H$135,H$142,H$149,H$156,H$163,H$170,H$177,H$184,H$191,H$198,H$205,H$212,H$219,H$226,H$233,H$240,H$247,H$254,H$261,H$268,H$277,H$284,H$291),1)</f>
        <v>38</v>
      </c>
    </row>
    <row r="94" spans="1:10" ht="12.75">
      <c r="A94" s="10" t="s">
        <v>11</v>
      </c>
      <c r="B94" s="10">
        <v>140.3</v>
      </c>
      <c r="C94" s="10">
        <v>143.1</v>
      </c>
      <c r="D94" s="10">
        <v>142.7</v>
      </c>
      <c r="E94" s="10">
        <v>142.1</v>
      </c>
      <c r="F94" s="10">
        <v>141.3</v>
      </c>
      <c r="H94" s="2">
        <f>AVERAGE(B94:F94)</f>
        <v>141.9</v>
      </c>
      <c r="I94" s="11">
        <f>STDEV(B94:F94)</f>
        <v>1.1224972160321731</v>
      </c>
      <c r="J94" s="1">
        <f>RANK(H94,$H$15:$H$293,1)</f>
        <v>146</v>
      </c>
    </row>
    <row r="95" spans="1:10" ht="12.75">
      <c r="A95" s="10" t="s">
        <v>14</v>
      </c>
      <c r="B95" s="10">
        <v>146.2</v>
      </c>
      <c r="C95" s="10">
        <v>150.1</v>
      </c>
      <c r="D95" s="10">
        <v>149.5</v>
      </c>
      <c r="E95" s="10">
        <v>149.8</v>
      </c>
      <c r="F95" s="10">
        <v>149.4</v>
      </c>
      <c r="H95" s="2">
        <f>AVERAGE(B95:F95)</f>
        <v>149</v>
      </c>
      <c r="I95" s="11">
        <f>STDEV(B95:F95)</f>
        <v>1.5890248582070763</v>
      </c>
      <c r="J95" s="1">
        <f>RANK(H95,$H$15:$H$293,1)</f>
        <v>154</v>
      </c>
    </row>
    <row r="96" spans="1:6" ht="12.75">
      <c r="A96" s="10"/>
      <c r="B96" s="10"/>
      <c r="C96" s="10"/>
      <c r="D96" s="10"/>
      <c r="E96" s="10"/>
      <c r="F96" s="10"/>
    </row>
    <row r="97" spans="1:15" s="7" customFormat="1" ht="12.75">
      <c r="A97" s="6" t="s">
        <v>44</v>
      </c>
      <c r="B97" s="6">
        <v>73.5</v>
      </c>
      <c r="C97" s="6">
        <v>1408</v>
      </c>
      <c r="D97" s="6">
        <v>16.5</v>
      </c>
      <c r="H97" s="8"/>
      <c r="K97" s="3"/>
      <c r="O97" s="9"/>
    </row>
    <row r="98" spans="1:6" ht="12.75">
      <c r="A98" s="10" t="s">
        <v>3</v>
      </c>
      <c r="B98" s="10" t="s">
        <v>4</v>
      </c>
      <c r="C98" s="10" t="s">
        <v>5</v>
      </c>
      <c r="D98" s="10" t="s">
        <v>6</v>
      </c>
      <c r="E98" s="10" t="s">
        <v>7</v>
      </c>
      <c r="F98" s="10" t="s">
        <v>8</v>
      </c>
    </row>
    <row r="99" spans="1:11" ht="12.75">
      <c r="A99" s="10" t="s">
        <v>9</v>
      </c>
      <c r="B99" s="10">
        <v>133.5</v>
      </c>
      <c r="C99" s="10">
        <v>133.4</v>
      </c>
      <c r="D99" s="10">
        <v>131.3</v>
      </c>
      <c r="E99" s="10">
        <v>132.1</v>
      </c>
      <c r="F99" s="10">
        <v>131.8</v>
      </c>
      <c r="H99" s="2">
        <f>AVERAGE(B99:F99)</f>
        <v>132.42000000000002</v>
      </c>
      <c r="I99" s="11">
        <f>STDEV(B99:F99)</f>
        <v>0.9833615815151585</v>
      </c>
      <c r="J99" s="1">
        <f>RANK(H99,$H$15:$H$293,1)</f>
        <v>82</v>
      </c>
      <c r="K99" s="3">
        <f>RANK(H99,(H$15,H$29,H$36,H$43,H$50,H$57,H$64,H$71,H$78,H$85,H$92,H$99,H$106,H$113,H$120,H$127,H$134,H$141,H$148,H$155,H$162,H$169,H$176,H$183,H$190,H$197,H$204,H$211,H$218,H$225,H$232,H$239,H$246,H$253,H$260,H$267,H$276,H$283,H$290),1)</f>
        <v>28</v>
      </c>
    </row>
    <row r="100" spans="1:11" ht="12.75">
      <c r="A100" s="10" t="s">
        <v>10</v>
      </c>
      <c r="B100" s="10">
        <v>133</v>
      </c>
      <c r="C100" s="10">
        <v>131.9</v>
      </c>
      <c r="D100" s="10">
        <v>130.8</v>
      </c>
      <c r="E100" s="10">
        <v>133.1</v>
      </c>
      <c r="F100" s="10">
        <v>134.3</v>
      </c>
      <c r="H100" s="2">
        <f>AVERAGE(B100:F100)</f>
        <v>132.62000000000003</v>
      </c>
      <c r="I100" s="11">
        <f>STDEV(B100:F100)</f>
        <v>1.325518766370358</v>
      </c>
      <c r="J100" s="1">
        <f>RANK(H100,$H$15:$H$293,1)</f>
        <v>86</v>
      </c>
      <c r="K100" s="3">
        <f>RANK(H100,(H$16,H$30,H$37,H$44,H$51,H$58,H$65,H$72,H$79,H$86,H$93,H$100,H$107,H$114,H$121,H$128,H$135,H$142,H$149,H$156,H$163,H$170,H$177,H$184,H$191,H$198,H$205,H$212,H$219,H$226,H$233,H$240,H$247,H$254,H$261,H$268,H$277,H$284,H$291),1)</f>
        <v>31</v>
      </c>
    </row>
    <row r="101" spans="1:10" ht="12.75">
      <c r="A101" s="10" t="s">
        <v>11</v>
      </c>
      <c r="B101" s="10">
        <v>135.1</v>
      </c>
      <c r="C101" s="10">
        <v>135.8</v>
      </c>
      <c r="D101" s="10">
        <v>136.9</v>
      </c>
      <c r="E101" s="10">
        <v>137.4</v>
      </c>
      <c r="F101" s="10">
        <v>134.6</v>
      </c>
      <c r="H101" s="2">
        <f>AVERAGE(B101:F101)</f>
        <v>135.96</v>
      </c>
      <c r="I101" s="11">
        <f>STDEV(B101:F101)</f>
        <v>1.180254209905651</v>
      </c>
      <c r="J101" s="1">
        <f>RANK(H101,$H$15:$H$293,1)</f>
        <v>130</v>
      </c>
    </row>
    <row r="102" spans="1:10" ht="12.75">
      <c r="A102" s="10" t="s">
        <v>14</v>
      </c>
      <c r="B102" s="10">
        <v>137.2</v>
      </c>
      <c r="C102" s="10">
        <v>136</v>
      </c>
      <c r="D102" s="10">
        <v>133.7</v>
      </c>
      <c r="E102" s="10">
        <v>136</v>
      </c>
      <c r="F102" s="10">
        <v>136.7</v>
      </c>
      <c r="H102" s="2">
        <f>AVERAGE(B102:F102)</f>
        <v>135.92</v>
      </c>
      <c r="I102" s="11">
        <f>STDEV(B102:F102)</f>
        <v>1.340522286275018</v>
      </c>
      <c r="J102" s="1">
        <f>RANK(H102,$H$15:$H$293,1)</f>
        <v>128</v>
      </c>
    </row>
    <row r="103" spans="1:6" ht="12.75">
      <c r="A103" s="10"/>
      <c r="B103" s="10"/>
      <c r="C103" s="10"/>
      <c r="D103" s="10"/>
      <c r="E103" s="10"/>
      <c r="F103" s="10"/>
    </row>
    <row r="104" spans="1:15" s="7" customFormat="1" ht="12.75">
      <c r="A104" s="6" t="s">
        <v>45</v>
      </c>
      <c r="B104" s="6">
        <v>73</v>
      </c>
      <c r="C104" s="6">
        <v>1414</v>
      </c>
      <c r="D104" s="6">
        <v>12.76</v>
      </c>
      <c r="H104" s="8"/>
      <c r="K104" s="3"/>
      <c r="O104" s="9"/>
    </row>
    <row r="105" spans="1:6" ht="12.75">
      <c r="A105" s="10" t="s">
        <v>3</v>
      </c>
      <c r="B105" s="10" t="s">
        <v>4</v>
      </c>
      <c r="C105" s="10" t="s">
        <v>5</v>
      </c>
      <c r="D105" s="10" t="s">
        <v>6</v>
      </c>
      <c r="E105" s="10" t="s">
        <v>7</v>
      </c>
      <c r="F105" s="10" t="s">
        <v>8</v>
      </c>
    </row>
    <row r="106" spans="1:11" ht="12.75">
      <c r="A106" s="10" t="s">
        <v>9</v>
      </c>
      <c r="B106" s="10">
        <v>124.2</v>
      </c>
      <c r="C106" s="10">
        <v>128</v>
      </c>
      <c r="D106" s="10">
        <v>126.1</v>
      </c>
      <c r="E106" s="10">
        <v>127.6</v>
      </c>
      <c r="F106" s="10">
        <v>127.2</v>
      </c>
      <c r="H106" s="2">
        <f>AVERAGE(B106:F106)</f>
        <v>126.62</v>
      </c>
      <c r="I106" s="11">
        <f>STDEV(B106:F106)</f>
        <v>1.5270887335056846</v>
      </c>
      <c r="J106" s="1">
        <f>RANK(H106,$H$15:$H$293,1)</f>
        <v>32</v>
      </c>
      <c r="K106" s="3">
        <f>RANK(H106,(H$15,H$29,H$36,H$43,H$50,H$57,H$64,H$71,H$78,H$85,H$92,H$99,H$106,H$113,H$120,H$127,H$134,H$141,H$148,H$155,H$162,H$169,H$176,H$183,H$190,H$197,H$204,H$211,H$218,H$225,H$232,H$239,H$246,H$253,H$260,H$267,H$276,H$283,H$290),1)</f>
        <v>8</v>
      </c>
    </row>
    <row r="107" spans="1:11" ht="12.75">
      <c r="A107" s="10" t="s">
        <v>10</v>
      </c>
      <c r="B107" s="10">
        <v>130.1</v>
      </c>
      <c r="C107" s="10">
        <v>125.5</v>
      </c>
      <c r="D107" s="10">
        <v>127.2</v>
      </c>
      <c r="E107" s="10">
        <v>129</v>
      </c>
      <c r="F107" s="10">
        <v>126.8</v>
      </c>
      <c r="H107" s="2">
        <f>AVERAGE(B107:F107)</f>
        <v>127.72</v>
      </c>
      <c r="I107" s="11">
        <f>STDEV(B107:F107)</f>
        <v>1.826745740380963</v>
      </c>
      <c r="J107" s="1">
        <f>RANK(H107,$H$15:$H$293,1)</f>
        <v>37</v>
      </c>
      <c r="K107" s="3">
        <f>RANK(H107,(H$16,H$30,H$37,H$44,H$51,H$58,H$65,H$72,H$79,H$86,H$93,H$100,H$107,H$114,H$121,H$128,H$135,H$142,H$149,H$156,H$163,H$170,H$177,H$184,H$191,H$198,H$205,H$212,H$219,H$226,H$233,H$240,H$247,H$254,H$261,H$268,H$277,H$284,H$291),1)</f>
        <v>21</v>
      </c>
    </row>
    <row r="108" spans="1:10" ht="12.75">
      <c r="A108" s="10" t="s">
        <v>11</v>
      </c>
      <c r="B108" s="10">
        <v>127.3</v>
      </c>
      <c r="C108" s="10">
        <v>130.1</v>
      </c>
      <c r="D108" s="10">
        <v>128</v>
      </c>
      <c r="E108" s="10">
        <v>130.2</v>
      </c>
      <c r="F108" s="10">
        <v>130.6</v>
      </c>
      <c r="H108" s="2">
        <f>AVERAGE(B108:F108)</f>
        <v>129.23999999999998</v>
      </c>
      <c r="I108" s="11">
        <f>STDEV(B108:F108)</f>
        <v>1.4842506526863957</v>
      </c>
      <c r="J108" s="1">
        <f>RANK(H108,$H$15:$H$293,1)</f>
        <v>51</v>
      </c>
    </row>
    <row r="109" spans="1:10" ht="12.75">
      <c r="A109" s="10" t="s">
        <v>14</v>
      </c>
      <c r="B109" s="10">
        <v>135.1</v>
      </c>
      <c r="C109" s="10">
        <v>135.8</v>
      </c>
      <c r="D109" s="10">
        <v>134</v>
      </c>
      <c r="E109" s="10">
        <v>132.6</v>
      </c>
      <c r="F109" s="10">
        <v>133.9</v>
      </c>
      <c r="H109" s="2">
        <f>AVERAGE(B109:F109)</f>
        <v>134.28</v>
      </c>
      <c r="I109" s="11">
        <f>STDEV(B109:F109)</f>
        <v>1.2275992831539166</v>
      </c>
      <c r="J109" s="1">
        <f>RANK(H109,$H$15:$H$293,1)</f>
        <v>110</v>
      </c>
    </row>
    <row r="110" spans="1:6" ht="12.75">
      <c r="A110" s="10"/>
      <c r="B110" s="10"/>
      <c r="C110" s="10"/>
      <c r="D110" s="10"/>
      <c r="E110" s="10"/>
      <c r="F110" s="10"/>
    </row>
    <row r="111" spans="1:15" s="7" customFormat="1" ht="12.75">
      <c r="A111" s="6" t="s">
        <v>46</v>
      </c>
      <c r="B111" s="6">
        <v>73</v>
      </c>
      <c r="C111" s="6">
        <v>1418</v>
      </c>
      <c r="D111" s="6">
        <v>13.82</v>
      </c>
      <c r="H111" s="8"/>
      <c r="K111" s="3"/>
      <c r="O111" s="9"/>
    </row>
    <row r="112" spans="1:6" ht="12.75">
      <c r="A112" s="10" t="s">
        <v>3</v>
      </c>
      <c r="B112" s="10" t="s">
        <v>4</v>
      </c>
      <c r="C112" s="10" t="s">
        <v>5</v>
      </c>
      <c r="D112" s="10" t="s">
        <v>6</v>
      </c>
      <c r="E112" s="10" t="s">
        <v>7</v>
      </c>
      <c r="F112" s="10" t="s">
        <v>8</v>
      </c>
    </row>
    <row r="113" spans="1:11" ht="12.75">
      <c r="A113" s="10" t="s">
        <v>9</v>
      </c>
      <c r="B113" s="10">
        <v>128</v>
      </c>
      <c r="C113" s="10">
        <v>126.1</v>
      </c>
      <c r="D113" s="10">
        <v>127.8</v>
      </c>
      <c r="E113" s="10">
        <v>128.1</v>
      </c>
      <c r="F113" s="10">
        <v>126</v>
      </c>
      <c r="H113" s="2">
        <f>AVERAGE(B113:F113)</f>
        <v>127.2</v>
      </c>
      <c r="I113" s="11">
        <f>STDEV(B113:F113)</f>
        <v>1.0559356040971437</v>
      </c>
      <c r="J113" s="1">
        <f>RANK(H113,$H$15:$H$293,1)</f>
        <v>36</v>
      </c>
      <c r="K113" s="3">
        <f>RANK(H113,(H$15,H$29,H$36,H$43,H$50,H$57,H$64,H$71,H$78,H$85,H$92,H$99,H$106,H$113,H$120,H$127,H$134,H$141,H$148,H$155,H$162,H$169,H$176,H$183,H$190,H$197,H$204,H$211,H$218,H$225,H$232,H$239,H$246,H$253,H$260,H$267,H$276,H$283,H$290),1)</f>
        <v>10</v>
      </c>
    </row>
    <row r="114" spans="1:11" ht="12.75">
      <c r="A114" s="10" t="s">
        <v>10</v>
      </c>
      <c r="B114" s="10">
        <v>126.5</v>
      </c>
      <c r="C114" s="10">
        <v>127.6</v>
      </c>
      <c r="D114" s="10">
        <v>127.8</v>
      </c>
      <c r="E114" s="10">
        <v>129.1</v>
      </c>
      <c r="F114" s="10">
        <v>127.8</v>
      </c>
      <c r="H114" s="2">
        <f>AVERAGE(B114:F114)</f>
        <v>127.75999999999999</v>
      </c>
      <c r="I114" s="11">
        <f>STDEV(B114:F114)</f>
        <v>0.9235799911215036</v>
      </c>
      <c r="J114" s="1">
        <f>RANK(H114,$H$15:$H$293,1)</f>
        <v>38</v>
      </c>
      <c r="K114" s="3">
        <f>RANK(H114,(H$16,H$30,H$37,H$44,H$51,H$58,H$65,H$72,H$79,H$86,H$93,H$100,H$107,H$114,H$121,H$128,H$135,H$142,H$149,H$156,H$163,H$170,H$177,H$184,H$191,H$198,H$205,H$212,H$219,H$226,H$233,H$240,H$247,H$254,H$261,H$268,H$277,H$284,H$291),1)</f>
        <v>22</v>
      </c>
    </row>
    <row r="115" spans="1:10" ht="12.75">
      <c r="A115" s="10" t="s">
        <v>11</v>
      </c>
      <c r="B115" s="10">
        <v>129</v>
      </c>
      <c r="C115" s="10">
        <v>129.6</v>
      </c>
      <c r="D115" s="10">
        <v>128</v>
      </c>
      <c r="E115" s="10">
        <v>129.8</v>
      </c>
      <c r="F115" s="10">
        <v>126.9</v>
      </c>
      <c r="H115" s="2">
        <f>AVERAGE(B115:F115)</f>
        <v>128.66000000000003</v>
      </c>
      <c r="I115" s="11">
        <f>STDEV(B115:F115)</f>
        <v>1.207476707849886</v>
      </c>
      <c r="J115" s="1">
        <f>RANK(H115,$H$15:$H$293,1)</f>
        <v>46</v>
      </c>
    </row>
    <row r="116" spans="1:10" ht="12.75">
      <c r="A116" s="10" t="s">
        <v>14</v>
      </c>
      <c r="B116" s="10">
        <v>132.8</v>
      </c>
      <c r="C116" s="10">
        <v>133.2</v>
      </c>
      <c r="D116" s="10">
        <v>133.2</v>
      </c>
      <c r="E116" s="10">
        <v>131.1</v>
      </c>
      <c r="F116" s="10">
        <v>130.2</v>
      </c>
      <c r="H116" s="2">
        <f>AVERAGE(B116:F116)</f>
        <v>132.1</v>
      </c>
      <c r="I116" s="11">
        <f>STDEV(B116:F116)</f>
        <v>1.3711309200802106</v>
      </c>
      <c r="J116" s="1">
        <f>RANK(H116,$H$15:$H$293,1)</f>
        <v>74</v>
      </c>
    </row>
    <row r="117" spans="1:6" ht="12.75">
      <c r="A117" s="10"/>
      <c r="B117" s="10"/>
      <c r="C117" s="10"/>
      <c r="D117" s="10"/>
      <c r="E117" s="10"/>
      <c r="F117" s="10"/>
    </row>
    <row r="118" spans="1:15" s="7" customFormat="1" ht="12.75">
      <c r="A118" s="6" t="s">
        <v>47</v>
      </c>
      <c r="B118" s="6">
        <v>72</v>
      </c>
      <c r="C118" s="6">
        <v>1428</v>
      </c>
      <c r="D118" s="6">
        <v>17.24</v>
      </c>
      <c r="H118" s="8"/>
      <c r="K118" s="3"/>
      <c r="O118" s="9"/>
    </row>
    <row r="119" spans="1:7" ht="12.75">
      <c r="A119" s="10" t="s">
        <v>3</v>
      </c>
      <c r="B119" s="10" t="s">
        <v>4</v>
      </c>
      <c r="C119" s="10" t="s">
        <v>5</v>
      </c>
      <c r="D119" s="10" t="s">
        <v>6</v>
      </c>
      <c r="E119" s="10" t="s">
        <v>7</v>
      </c>
      <c r="F119" s="10" t="s">
        <v>8</v>
      </c>
      <c r="G119" s="10" t="s">
        <v>48</v>
      </c>
    </row>
    <row r="120" spans="1:11" ht="12.75">
      <c r="A120" s="10" t="s">
        <v>9</v>
      </c>
      <c r="B120" s="10">
        <v>126.1</v>
      </c>
      <c r="C120" s="10">
        <v>124.2</v>
      </c>
      <c r="D120" s="10">
        <v>122.5</v>
      </c>
      <c r="E120" s="10">
        <v>124.4</v>
      </c>
      <c r="F120" s="10">
        <v>122.8</v>
      </c>
      <c r="G120" s="10">
        <v>123</v>
      </c>
      <c r="H120" s="2">
        <f>AVERAGE(B120:F120)</f>
        <v>124</v>
      </c>
      <c r="I120" s="11">
        <f>STDEV(B120:F120)</f>
        <v>1.4404860290887924</v>
      </c>
      <c r="J120" s="1">
        <f>RANK(H120,$H$15:$H$293,1)</f>
        <v>16</v>
      </c>
      <c r="K120" s="3">
        <f>RANK(H120,(H$15,H$29,H$36,H$43,H$50,H$57,H$64,H$71,H$78,H$85,H$92,H$99,H$106,H$113,H$120,H$127,H$134,H$141,H$148,H$155,H$162,H$169,H$176,H$183,H$190,H$197,H$204,H$211,H$218,H$225,H$232,H$239,H$246,H$253,H$260,H$267,H$276,H$283,H$290),1)</f>
        <v>4</v>
      </c>
    </row>
    <row r="121" spans="1:11" ht="12.75">
      <c r="A121" s="10" t="s">
        <v>10</v>
      </c>
      <c r="B121" s="10">
        <v>120.3</v>
      </c>
      <c r="C121" s="10">
        <v>119.6</v>
      </c>
      <c r="D121" s="10">
        <v>121.2</v>
      </c>
      <c r="E121" s="10">
        <v>119.3</v>
      </c>
      <c r="F121" s="10">
        <v>120</v>
      </c>
      <c r="G121" s="10">
        <v>119.5</v>
      </c>
      <c r="H121" s="2">
        <f>AVERAGE(B121:F121)</f>
        <v>120.08</v>
      </c>
      <c r="I121" s="11">
        <f>STDEV(B121:F121)</f>
        <v>0.7328028384224531</v>
      </c>
      <c r="J121" s="1">
        <f>RANK(H121,$H$15:$H$293,1)</f>
        <v>1</v>
      </c>
      <c r="K121" s="3">
        <f>RANK(H121,(H$16,H$30,H$37,H$44,H$51,H$58,H$65,H$72,H$79,H$86,H$93,H$100,H$107,H$114,H$121,H$128,H$135,H$142,H$149,H$156,H$163,H$170,H$177,H$184,H$191,H$198,H$205,H$212,H$219,H$226,H$233,H$240,H$247,H$254,H$261,H$268,H$277,H$284,H$291),1)</f>
        <v>1</v>
      </c>
    </row>
    <row r="122" spans="1:10" ht="12.75">
      <c r="A122" s="10" t="s">
        <v>11</v>
      </c>
      <c r="B122" s="10">
        <v>129.6</v>
      </c>
      <c r="C122" s="10">
        <v>127.2</v>
      </c>
      <c r="D122" s="10">
        <v>127.8</v>
      </c>
      <c r="E122" s="10">
        <v>127.8</v>
      </c>
      <c r="G122" s="10">
        <v>125.5</v>
      </c>
      <c r="H122" s="2">
        <f>AVERAGE(B122:F122)</f>
        <v>128.1</v>
      </c>
      <c r="I122" s="11">
        <f>STDEV(B122:F122)</f>
        <v>1.0392304845413234</v>
      </c>
      <c r="J122" s="1">
        <f>RANK(H122,$H$15:$H$293,1)</f>
        <v>40</v>
      </c>
    </row>
    <row r="123" spans="1:10" ht="12.75">
      <c r="A123" s="10" t="s">
        <v>14</v>
      </c>
      <c r="B123" s="10">
        <v>128.5</v>
      </c>
      <c r="C123" s="10">
        <v>127.1</v>
      </c>
      <c r="D123" s="10">
        <v>128.9</v>
      </c>
      <c r="E123" s="10">
        <v>128</v>
      </c>
      <c r="G123" s="10">
        <v>130.7</v>
      </c>
      <c r="H123" s="2">
        <f>AVERAGE(B123:F123)</f>
        <v>128.125</v>
      </c>
      <c r="I123" s="11">
        <f>STDEV(B123:F123)</f>
        <v>0.7762087348130056</v>
      </c>
      <c r="J123" s="1">
        <f>RANK(H123,$H$15:$H$293,1)</f>
        <v>41</v>
      </c>
    </row>
    <row r="124" spans="1:7" ht="12.75">
      <c r="A124" s="10"/>
      <c r="B124" s="10"/>
      <c r="C124" s="10"/>
      <c r="D124" s="10"/>
      <c r="E124" s="10"/>
      <c r="G124" s="10"/>
    </row>
    <row r="125" spans="1:15" s="7" customFormat="1" ht="12.75">
      <c r="A125" s="6" t="s">
        <v>49</v>
      </c>
      <c r="B125" s="6">
        <v>76</v>
      </c>
      <c r="C125" s="6">
        <v>1423</v>
      </c>
      <c r="D125" s="6">
        <v>24.33</v>
      </c>
      <c r="H125" s="8"/>
      <c r="K125" s="3"/>
      <c r="O125" s="9"/>
    </row>
    <row r="126" spans="1:9" ht="12.75">
      <c r="A126" s="10" t="s">
        <v>3</v>
      </c>
      <c r="B126" s="10" t="s">
        <v>4</v>
      </c>
      <c r="C126" s="10" t="s">
        <v>5</v>
      </c>
      <c r="D126" s="10" t="s">
        <v>6</v>
      </c>
      <c r="E126" s="10" t="s">
        <v>7</v>
      </c>
      <c r="F126" s="10" t="s">
        <v>8</v>
      </c>
      <c r="I126" s="11"/>
    </row>
    <row r="127" spans="1:11" ht="12.75">
      <c r="A127" s="10" t="s">
        <v>9</v>
      </c>
      <c r="B127" s="10">
        <v>127.8</v>
      </c>
      <c r="C127" s="10">
        <v>128.6</v>
      </c>
      <c r="D127" s="10">
        <v>124.8</v>
      </c>
      <c r="E127" s="10">
        <v>125.4</v>
      </c>
      <c r="F127" s="10">
        <v>125.7</v>
      </c>
      <c r="H127" s="2">
        <f>AVERAGE(B127:F127)</f>
        <v>126.46</v>
      </c>
      <c r="I127" s="11">
        <f>STDEV(B127:F127)</f>
        <v>1.645600194457934</v>
      </c>
      <c r="J127" s="1">
        <f>RANK(H127,$H$15:$H$293,1)</f>
        <v>30</v>
      </c>
      <c r="K127" s="3">
        <f>RANK(H127,(H$15,H$29,H$36,H$43,H$50,H$57,H$64,H$71,H$78,H$85,H$92,H$99,H$106,H$113,H$120,H$127,H$134,H$141,H$148,H$155,H$162,H$169,H$176,H$183,H$190,H$197,H$204,H$211,H$218,H$225,H$232,H$239,H$246,H$253,H$260,H$267,H$276,H$283,H$290),1)</f>
        <v>7</v>
      </c>
    </row>
    <row r="128" spans="1:11" ht="12.75">
      <c r="A128" s="10" t="s">
        <v>10</v>
      </c>
      <c r="B128" s="10">
        <v>124.2</v>
      </c>
      <c r="C128" s="10">
        <v>122.7</v>
      </c>
      <c r="D128" s="10">
        <v>121.6</v>
      </c>
      <c r="E128" s="10">
        <v>122</v>
      </c>
      <c r="F128" s="10">
        <v>120.4</v>
      </c>
      <c r="H128" s="2">
        <f>AVERAGE(B128:F128)</f>
        <v>122.18000000000002</v>
      </c>
      <c r="I128" s="11">
        <f>STDEV(B128:F128)</f>
        <v>1.4042791745233567</v>
      </c>
      <c r="J128" s="1">
        <f>RANK(H128,$H$15:$H$293,1)</f>
        <v>6</v>
      </c>
      <c r="K128" s="3">
        <f>RANK(H128,(H$16,H$30,H$37,H$44,H$51,H$58,H$65,H$72,H$79,H$86,H$93,H$100,H$107,H$114,H$121,H$128,H$135,H$142,H$149,H$156,H$163,H$170,H$177,H$184,H$191,H$198,H$205,H$212,H$219,H$226,H$233,H$240,H$247,H$254,H$261,H$268,H$277,H$284,H$291),1)</f>
        <v>3</v>
      </c>
    </row>
    <row r="129" spans="1:10" ht="12.75">
      <c r="A129" s="10" t="s">
        <v>11</v>
      </c>
      <c r="B129" s="10">
        <v>131.2</v>
      </c>
      <c r="C129" s="10">
        <v>130.4</v>
      </c>
      <c r="D129" s="10">
        <v>129.4</v>
      </c>
      <c r="E129" s="10">
        <v>127.6</v>
      </c>
      <c r="F129" s="10">
        <v>128.9</v>
      </c>
      <c r="H129" s="2">
        <f>AVERAGE(B129:F129)</f>
        <v>129.5</v>
      </c>
      <c r="I129" s="11">
        <f>STDEV(B129:F129)</f>
        <v>1.3856406460551005</v>
      </c>
      <c r="J129" s="1">
        <f>RANK(H129,$H$15:$H$293,1)</f>
        <v>54</v>
      </c>
    </row>
    <row r="130" spans="1:10" ht="12.75">
      <c r="A130" s="10" t="s">
        <v>14</v>
      </c>
      <c r="B130" s="10">
        <v>134.9</v>
      </c>
      <c r="C130" s="10">
        <v>131.7</v>
      </c>
      <c r="D130" s="10">
        <v>128.6</v>
      </c>
      <c r="E130" s="10">
        <v>130.8</v>
      </c>
      <c r="F130" s="10">
        <v>131.5</v>
      </c>
      <c r="H130" s="2">
        <f>AVERAGE(B130:F130)</f>
        <v>131.49999999999997</v>
      </c>
      <c r="I130" s="11">
        <f>STDEV(B130:F130)</f>
        <v>2.263846284534357</v>
      </c>
      <c r="J130" s="1">
        <f>RANK(H130,$H$15:$H$293,1)</f>
        <v>69</v>
      </c>
    </row>
    <row r="131" spans="1:6" ht="12.75">
      <c r="A131" s="10"/>
      <c r="B131" s="10"/>
      <c r="C131" s="10"/>
      <c r="D131" s="10"/>
      <c r="E131" s="10"/>
      <c r="F131" s="10"/>
    </row>
    <row r="132" spans="1:15" s="7" customFormat="1" ht="12.75">
      <c r="A132" s="6" t="s">
        <v>50</v>
      </c>
      <c r="B132" s="6">
        <v>76</v>
      </c>
      <c r="C132" s="6">
        <v>1441</v>
      </c>
      <c r="D132" s="6">
        <v>17.91</v>
      </c>
      <c r="H132" s="8"/>
      <c r="K132" s="3"/>
      <c r="O132" s="9"/>
    </row>
    <row r="133" spans="1:6" ht="12.75">
      <c r="A133" s="10" t="s">
        <v>3</v>
      </c>
      <c r="B133" s="10" t="s">
        <v>4</v>
      </c>
      <c r="C133" s="10" t="s">
        <v>5</v>
      </c>
      <c r="D133" s="10" t="s">
        <v>6</v>
      </c>
      <c r="E133" s="10" t="s">
        <v>7</v>
      </c>
      <c r="F133" s="10" t="s">
        <v>8</v>
      </c>
    </row>
    <row r="134" spans="1:11" ht="12.75">
      <c r="A134" s="10" t="s">
        <v>9</v>
      </c>
      <c r="B134" s="10">
        <v>133</v>
      </c>
      <c r="C134" s="10">
        <v>132.9</v>
      </c>
      <c r="D134" s="10">
        <v>133.4</v>
      </c>
      <c r="E134" s="10">
        <v>133.7</v>
      </c>
      <c r="F134" s="10">
        <v>134.2</v>
      </c>
      <c r="H134" s="2">
        <f>AVERAGE(B134:F134)</f>
        <v>133.44</v>
      </c>
      <c r="I134" s="11">
        <f>STDEV(B134:F134)</f>
        <v>0.5319774431308084</v>
      </c>
      <c r="J134" s="1">
        <f>RANK(H134,$H$15:$H$293,1)</f>
        <v>102</v>
      </c>
      <c r="K134" s="3">
        <f>RANK(H134,(H$15,H$29,H$36,H$43,H$50,H$57,H$64,H$71,H$78,H$85,H$92,H$99,H$106,H$113,H$120,H$127,H$134,H$141,H$148,H$155,H$162,H$169,H$176,H$183,H$190,H$197,H$204,H$211,H$218,H$225,H$232,H$239,H$246,H$253,H$260,H$267,H$276,H$283,H$290),1)</f>
        <v>34</v>
      </c>
    </row>
    <row r="135" spans="1:11" ht="12.75">
      <c r="A135" s="10" t="s">
        <v>10</v>
      </c>
      <c r="B135" s="10">
        <v>135</v>
      </c>
      <c r="C135" s="10">
        <v>139.5</v>
      </c>
      <c r="D135" s="10">
        <v>138.5</v>
      </c>
      <c r="E135" s="10">
        <v>134.6</v>
      </c>
      <c r="F135" s="10">
        <v>139.3</v>
      </c>
      <c r="H135" s="2">
        <f>AVERAGE(B135:F135)</f>
        <v>137.38000000000002</v>
      </c>
      <c r="I135" s="11">
        <f>STDEV(B135:F135)</f>
        <v>2.388932816133601</v>
      </c>
      <c r="J135" s="1">
        <f>RANK(H135,$H$15:$H$293,1)</f>
        <v>135</v>
      </c>
      <c r="K135" s="3">
        <f>RANK(H135,(H$16,H$30,H$37,H$44,H$51,H$58,H$65,H$72,H$79,H$86,H$93,H$100,H$107,H$114,H$121,H$128,H$135,H$142,H$149,H$156,H$163,H$170,H$177,H$184,H$191,H$198,H$205,H$212,H$219,H$226,H$233,H$240,H$247,H$254,H$261,H$268,H$277,H$284,H$291),1)</f>
        <v>35</v>
      </c>
    </row>
    <row r="136" spans="1:10" ht="12.75">
      <c r="A136" s="10" t="s">
        <v>11</v>
      </c>
      <c r="B136" s="10">
        <v>134.4</v>
      </c>
      <c r="C136" s="10">
        <v>136.6</v>
      </c>
      <c r="D136" s="10">
        <v>134.8</v>
      </c>
      <c r="E136" s="10">
        <v>137.2</v>
      </c>
      <c r="F136" s="10">
        <v>136.6</v>
      </c>
      <c r="H136" s="2">
        <f>AVERAGE(B136:F136)</f>
        <v>135.92</v>
      </c>
      <c r="I136" s="11">
        <f>STDEV(B136:F136)</f>
        <v>1.2377398757412554</v>
      </c>
      <c r="J136" s="1">
        <f>RANK(H136,$H$15:$H$293,1)</f>
        <v>128</v>
      </c>
    </row>
    <row r="137" spans="1:10" ht="12.75">
      <c r="A137" s="10" t="s">
        <v>14</v>
      </c>
      <c r="B137" s="10">
        <v>144.1</v>
      </c>
      <c r="C137" s="10">
        <v>143.2</v>
      </c>
      <c r="D137" s="10">
        <v>142.1</v>
      </c>
      <c r="E137" s="10">
        <v>140.3</v>
      </c>
      <c r="F137" s="10">
        <v>144.8</v>
      </c>
      <c r="H137" s="2">
        <f>AVERAGE(B137:F137)</f>
        <v>142.9</v>
      </c>
      <c r="I137" s="11">
        <f>STDEV(B137:F137)</f>
        <v>1.7705931209625756</v>
      </c>
      <c r="J137" s="1">
        <f>RANK(H137,$H$15:$H$293,1)</f>
        <v>148</v>
      </c>
    </row>
    <row r="138" spans="1:6" ht="12.75">
      <c r="A138" s="10"/>
      <c r="B138" s="10"/>
      <c r="C138" s="10"/>
      <c r="D138" s="10"/>
      <c r="E138" s="10"/>
      <c r="F138" s="10"/>
    </row>
    <row r="139" spans="1:15" s="7" customFormat="1" ht="12.75">
      <c r="A139" s="6" t="s">
        <v>51</v>
      </c>
      <c r="B139" s="6">
        <v>73</v>
      </c>
      <c r="C139" s="6">
        <v>1449</v>
      </c>
      <c r="D139" s="6">
        <v>25.2</v>
      </c>
      <c r="H139" s="8"/>
      <c r="K139" s="3"/>
      <c r="O139" s="9"/>
    </row>
    <row r="140" spans="1:6" ht="12.75">
      <c r="A140" s="10" t="s">
        <v>3</v>
      </c>
      <c r="B140" s="10" t="s">
        <v>4</v>
      </c>
      <c r="C140" s="10" t="s">
        <v>5</v>
      </c>
      <c r="D140" s="10" t="s">
        <v>6</v>
      </c>
      <c r="E140" s="10" t="s">
        <v>7</v>
      </c>
      <c r="F140" s="10" t="s">
        <v>8</v>
      </c>
    </row>
    <row r="141" spans="1:11" ht="12.75">
      <c r="A141" s="10" t="s">
        <v>9</v>
      </c>
      <c r="B141" s="10">
        <v>130.5</v>
      </c>
      <c r="C141" s="10">
        <v>130.6</v>
      </c>
      <c r="D141" s="10">
        <v>132.5</v>
      </c>
      <c r="E141" s="10">
        <v>132</v>
      </c>
      <c r="F141" s="10">
        <v>128.2</v>
      </c>
      <c r="H141" s="2">
        <f>AVERAGE(B141:F141)</f>
        <v>130.76</v>
      </c>
      <c r="I141" s="11">
        <f>STDEV(B141:F141)</f>
        <v>1.674216234540812</v>
      </c>
      <c r="J141" s="1">
        <f>RANK(H141,$H$15:$H$293,1)</f>
        <v>63</v>
      </c>
      <c r="K141" s="3">
        <f>RANK(H141,(H$15,H$29,H$36,H$43,H$50,H$57,H$64,H$71,H$78,H$85,H$92,H$99,H$106,H$113,H$120,H$127,H$134,H$141,H$148,H$155,H$162,H$169,H$176,H$183,H$190,H$197,H$204,H$211,H$218,H$225,H$232,H$239,H$246,H$253,H$260,H$267,H$276,H$283,H$290),1)</f>
        <v>19</v>
      </c>
    </row>
    <row r="142" spans="1:11" ht="12.75">
      <c r="A142" s="10" t="s">
        <v>10</v>
      </c>
      <c r="B142" s="10">
        <v>128</v>
      </c>
      <c r="C142" s="10">
        <v>124.5</v>
      </c>
      <c r="D142" s="10">
        <v>123.6</v>
      </c>
      <c r="E142" s="10">
        <v>126.2</v>
      </c>
      <c r="F142" s="10">
        <v>124.4</v>
      </c>
      <c r="H142" s="2">
        <f>AVERAGE(B142:F142)</f>
        <v>125.34</v>
      </c>
      <c r="I142" s="11">
        <f>STDEV(B142:F142)</f>
        <v>1.762952069683122</v>
      </c>
      <c r="J142" s="1">
        <f>RANK(H142,$H$15:$H$293,1)</f>
        <v>22</v>
      </c>
      <c r="K142" s="3">
        <f>RANK(H142,(H$16,H$30,H$37,H$44,H$51,H$58,H$65,H$72,H$79,H$86,H$93,H$100,H$107,H$114,H$121,H$128,H$135,H$142,H$149,H$156,H$163,H$170,H$177,H$184,H$191,H$198,H$205,H$212,H$219,H$226,H$233,H$240,H$247,H$254,H$261,H$268,H$277,H$284,H$291),1)</f>
        <v>12</v>
      </c>
    </row>
    <row r="143" spans="1:10" ht="12.75">
      <c r="A143" s="10" t="s">
        <v>11</v>
      </c>
      <c r="B143" s="10">
        <v>134.3</v>
      </c>
      <c r="C143" s="10">
        <v>133.2</v>
      </c>
      <c r="D143" s="10">
        <v>133.8</v>
      </c>
      <c r="E143" s="10">
        <v>133.7</v>
      </c>
      <c r="F143" s="10">
        <v>131.2</v>
      </c>
      <c r="H143" s="2">
        <f>AVERAGE(B143:F143)</f>
        <v>133.24</v>
      </c>
      <c r="I143" s="11">
        <f>STDEV(B143:F143)</f>
        <v>1.2054044964243407</v>
      </c>
      <c r="J143" s="1">
        <f>RANK(H143,$H$15:$H$293,1)</f>
        <v>95</v>
      </c>
    </row>
    <row r="144" spans="1:10" ht="12.75">
      <c r="A144" s="10" t="s">
        <v>14</v>
      </c>
      <c r="B144" s="10">
        <v>133.4</v>
      </c>
      <c r="C144" s="10">
        <v>131.8</v>
      </c>
      <c r="D144" s="10">
        <v>134.7</v>
      </c>
      <c r="E144" s="10">
        <v>131.8</v>
      </c>
      <c r="F144" s="10">
        <v>132.4</v>
      </c>
      <c r="H144" s="2">
        <f>AVERAGE(B144:F144)</f>
        <v>132.82</v>
      </c>
      <c r="I144" s="11">
        <f>STDEV(B144:F144)</f>
        <v>1.2377398757412552</v>
      </c>
      <c r="J144" s="1">
        <f>RANK(H144,$H$15:$H$293,1)</f>
        <v>90</v>
      </c>
    </row>
    <row r="145" spans="1:6" ht="12.75">
      <c r="A145" s="10"/>
      <c r="B145" s="10"/>
      <c r="C145" s="10"/>
      <c r="D145" s="10"/>
      <c r="E145" s="10"/>
      <c r="F145" s="10"/>
    </row>
    <row r="146" spans="1:15" s="7" customFormat="1" ht="12.75">
      <c r="A146" s="6" t="s">
        <v>52</v>
      </c>
      <c r="B146" s="6">
        <v>74</v>
      </c>
      <c r="C146" s="6">
        <v>1454</v>
      </c>
      <c r="D146" s="6">
        <v>14.14</v>
      </c>
      <c r="H146" s="8"/>
      <c r="K146" s="3"/>
      <c r="O146" s="9"/>
    </row>
    <row r="147" spans="1:6" ht="12.75">
      <c r="A147" s="10" t="s">
        <v>3</v>
      </c>
      <c r="B147" s="10" t="s">
        <v>4</v>
      </c>
      <c r="C147" s="10" t="s">
        <v>5</v>
      </c>
      <c r="D147" s="10" t="s">
        <v>6</v>
      </c>
      <c r="E147" s="10" t="s">
        <v>7</v>
      </c>
      <c r="F147" s="10" t="s">
        <v>8</v>
      </c>
    </row>
    <row r="148" spans="1:11" ht="12.75">
      <c r="A148" s="10" t="s">
        <v>9</v>
      </c>
      <c r="B148" s="10">
        <v>134.5</v>
      </c>
      <c r="C148" s="10">
        <v>135.2</v>
      </c>
      <c r="D148" s="10">
        <v>130.5</v>
      </c>
      <c r="E148" s="10">
        <v>132.5</v>
      </c>
      <c r="F148" s="10">
        <v>133.9</v>
      </c>
      <c r="H148" s="2">
        <f>AVERAGE(B148:F148)</f>
        <v>133.32</v>
      </c>
      <c r="I148" s="11">
        <f>STDEV(B148:F148)</f>
        <v>1.8633303518163362</v>
      </c>
      <c r="J148" s="1">
        <f>RANK(H148,$H$15:$H$293,1)</f>
        <v>98</v>
      </c>
      <c r="K148" s="3">
        <f>RANK(H148,(H$15,H$29,H$36,H$43,H$50,H$57,H$64,H$71,H$78,H$85,H$92,H$99,H$106,H$113,H$120,H$127,H$134,H$141,H$148,H$155,H$162,H$169,H$176,H$183,H$190,H$197,H$204,H$211,H$218,H$225,H$232,H$239,H$246,H$253,H$260,H$267,H$276,H$283,H$290),1)</f>
        <v>32</v>
      </c>
    </row>
    <row r="149" spans="1:11" ht="12.75">
      <c r="A149" s="10" t="s">
        <v>10</v>
      </c>
      <c r="B149" s="10">
        <v>137.5</v>
      </c>
      <c r="C149" s="10">
        <v>134.9</v>
      </c>
      <c r="D149" s="10">
        <v>134.5</v>
      </c>
      <c r="E149" s="10">
        <v>135.4</v>
      </c>
      <c r="F149" s="10">
        <v>134.2</v>
      </c>
      <c r="H149" s="2">
        <f>AVERAGE(B149:F149)</f>
        <v>135.3</v>
      </c>
      <c r="I149" s="11">
        <f>STDEV(B149:F149)</f>
        <v>1.3095800853708814</v>
      </c>
      <c r="J149" s="1">
        <f>RANK(H149,$H$15:$H$293,1)</f>
        <v>122</v>
      </c>
      <c r="K149" s="3">
        <f>RANK(H149,(H$16,H$30,H$37,H$44,H$51,H$58,H$65,H$72,H$79,H$86,H$93,H$100,H$107,H$114,H$121,H$128,H$135,H$142,H$149,H$156,H$163,H$170,H$177,H$184,H$191,H$198,H$205,H$212,H$219,H$226,H$233,H$240,H$247,H$254,H$261,H$268,H$277,H$284,H$291),1)</f>
        <v>34</v>
      </c>
    </row>
    <row r="150" spans="1:10" ht="12.75">
      <c r="A150" s="10" t="s">
        <v>11</v>
      </c>
      <c r="B150" s="10">
        <v>136.4</v>
      </c>
      <c r="C150" s="10">
        <v>135.9</v>
      </c>
      <c r="D150" s="10">
        <v>134</v>
      </c>
      <c r="E150" s="10">
        <v>135.1</v>
      </c>
      <c r="F150" s="10">
        <v>136.9</v>
      </c>
      <c r="H150" s="2">
        <f>AVERAGE(B150:F150)</f>
        <v>135.66</v>
      </c>
      <c r="I150" s="11">
        <f>STDEV(B150:F150)</f>
        <v>1.1414902540100849</v>
      </c>
      <c r="J150" s="1">
        <f>RANK(H150,$H$15:$H$293,1)</f>
        <v>126</v>
      </c>
    </row>
    <row r="151" spans="1:10" ht="12.75">
      <c r="A151" s="10" t="s">
        <v>14</v>
      </c>
      <c r="B151" s="10">
        <v>142.8</v>
      </c>
      <c r="C151" s="10">
        <v>141.1</v>
      </c>
      <c r="D151" s="10">
        <v>140.2</v>
      </c>
      <c r="E151" s="10">
        <v>140.1</v>
      </c>
      <c r="F151" s="10">
        <v>140.9</v>
      </c>
      <c r="H151" s="2">
        <f>AVERAGE(B151:F151)</f>
        <v>141.01999999999998</v>
      </c>
      <c r="I151" s="11">
        <f>STDEV(B151:F151)</f>
        <v>1.084896308409249</v>
      </c>
      <c r="J151" s="1">
        <f>RANK(H151,$H$15:$H$293,1)</f>
        <v>144</v>
      </c>
    </row>
    <row r="152" spans="1:6" ht="12.75">
      <c r="A152" s="10"/>
      <c r="B152" s="10"/>
      <c r="C152" s="10"/>
      <c r="D152" s="10"/>
      <c r="E152" s="10"/>
      <c r="F152" s="10"/>
    </row>
    <row r="153" spans="1:15" s="7" customFormat="1" ht="12.75">
      <c r="A153" s="6" t="s">
        <v>53</v>
      </c>
      <c r="B153" s="6">
        <v>70</v>
      </c>
      <c r="C153" s="6">
        <v>1500</v>
      </c>
      <c r="D153" s="6">
        <v>19.46</v>
      </c>
      <c r="H153" s="8"/>
      <c r="K153" s="3"/>
      <c r="O153" s="9"/>
    </row>
    <row r="154" spans="1:6" ht="12.75">
      <c r="A154" s="10" t="s">
        <v>3</v>
      </c>
      <c r="B154" s="10" t="s">
        <v>34</v>
      </c>
      <c r="C154" s="10" t="s">
        <v>5</v>
      </c>
      <c r="D154" s="10" t="s">
        <v>6</v>
      </c>
      <c r="E154" s="10" t="s">
        <v>7</v>
      </c>
      <c r="F154" s="10" t="s">
        <v>8</v>
      </c>
    </row>
    <row r="155" spans="1:11" ht="12.75">
      <c r="A155" s="10" t="s">
        <v>9</v>
      </c>
      <c r="B155" s="10">
        <v>133.5</v>
      </c>
      <c r="C155" s="10">
        <v>129</v>
      </c>
      <c r="D155" s="10">
        <v>129.1</v>
      </c>
      <c r="E155" s="10">
        <v>127.5</v>
      </c>
      <c r="F155" s="10">
        <v>130.7</v>
      </c>
      <c r="H155" s="2">
        <f>AVERAGE(B155:F155)</f>
        <v>129.95999999999998</v>
      </c>
      <c r="I155" s="11">
        <f>STDEV(B155:F155)</f>
        <v>2.27991227901426</v>
      </c>
      <c r="J155" s="1">
        <f>RANK(H155,$H$15:$H$293,1)</f>
        <v>59</v>
      </c>
      <c r="K155" s="3">
        <f>RANK(H155,(H$15,H$29,H$36,H$43,H$50,H$57,H$64,H$71,H$78,H$85,H$92,H$99,H$106,H$113,H$120,H$127,H$134,H$141,H$148,H$155,H$162,H$169,H$176,H$183,H$190,H$197,H$204,H$211,H$218,H$225,H$232,H$239,H$246,H$253,H$260,H$267,H$276,H$283,H$290),1)</f>
        <v>17</v>
      </c>
    </row>
    <row r="156" spans="1:11" ht="12.75">
      <c r="A156" s="10" t="s">
        <v>10</v>
      </c>
      <c r="B156" s="10">
        <v>128</v>
      </c>
      <c r="C156" s="10">
        <v>124.5</v>
      </c>
      <c r="D156" s="10">
        <v>122.6</v>
      </c>
      <c r="E156" s="10">
        <v>124.2</v>
      </c>
      <c r="F156" s="10">
        <v>124.8</v>
      </c>
      <c r="H156" s="2">
        <f>AVERAGE(B156:F156)</f>
        <v>124.82000000000001</v>
      </c>
      <c r="I156" s="11">
        <f>STDEV(B156:F156)</f>
        <v>1.970279168036856</v>
      </c>
      <c r="J156" s="1">
        <f>RANK(H156,$H$15:$H$293,1)</f>
        <v>18</v>
      </c>
      <c r="K156" s="3">
        <f>RANK(H156,(H$16,H$30,H$37,H$44,H$51,H$58,H$65,H$72,H$79,H$86,H$93,H$100,H$107,H$114,H$121,H$128,H$135,H$142,H$149,H$156,H$163,H$170,H$177,H$184,H$191,H$198,H$205,H$212,H$219,H$226,H$233,H$240,H$247,H$254,H$261,H$268,H$277,H$284,H$291),1)</f>
        <v>10</v>
      </c>
    </row>
    <row r="157" spans="1:10" ht="12.75">
      <c r="A157" s="10" t="s">
        <v>11</v>
      </c>
      <c r="B157" s="10">
        <v>135.9</v>
      </c>
      <c r="C157" s="10">
        <v>133.2</v>
      </c>
      <c r="D157" s="10">
        <v>131.6</v>
      </c>
      <c r="E157" s="10">
        <v>130.6</v>
      </c>
      <c r="F157" s="10">
        <v>132.9</v>
      </c>
      <c r="H157" s="2">
        <f>AVERAGE(B157:F157)</f>
        <v>132.83999999999997</v>
      </c>
      <c r="I157" s="11">
        <f>STDEV(B157:F157)</f>
        <v>2.0032473636573234</v>
      </c>
      <c r="J157" s="1">
        <f>RANK(H157,$H$15:$H$293,1)</f>
        <v>91</v>
      </c>
    </row>
    <row r="158" spans="1:10" ht="12.75">
      <c r="A158" s="10" t="s">
        <v>14</v>
      </c>
      <c r="B158" s="10">
        <v>135.7</v>
      </c>
      <c r="C158" s="10">
        <v>133.2</v>
      </c>
      <c r="D158" s="10">
        <v>132.8</v>
      </c>
      <c r="E158" s="10">
        <v>132.1</v>
      </c>
      <c r="F158" s="10">
        <v>132.3</v>
      </c>
      <c r="H158" s="2">
        <f>AVERAGE(B158:F158)</f>
        <v>133.22000000000003</v>
      </c>
      <c r="I158" s="11">
        <f>STDEV(B158:F158)</f>
        <v>1.451550894732934</v>
      </c>
      <c r="J158" s="1">
        <f>RANK(H158,$H$15:$H$293,1)</f>
        <v>94</v>
      </c>
    </row>
    <row r="159" spans="1:6" ht="12.75">
      <c r="A159" s="10"/>
      <c r="B159" s="10"/>
      <c r="C159" s="10"/>
      <c r="D159" s="10"/>
      <c r="E159" s="10"/>
      <c r="F159" s="10"/>
    </row>
    <row r="160" spans="1:15" s="7" customFormat="1" ht="12.75">
      <c r="A160" s="6" t="s">
        <v>54</v>
      </c>
      <c r="B160" s="6">
        <v>75</v>
      </c>
      <c r="C160" s="6">
        <v>1504</v>
      </c>
      <c r="D160" s="6">
        <v>23.45</v>
      </c>
      <c r="H160" s="8"/>
      <c r="K160" s="3"/>
      <c r="O160" s="9"/>
    </row>
    <row r="161" spans="1:6" ht="12.75">
      <c r="A161" s="10" t="s">
        <v>3</v>
      </c>
      <c r="B161" s="10" t="s">
        <v>55</v>
      </c>
      <c r="C161" s="10" t="s">
        <v>5</v>
      </c>
      <c r="D161" s="10" t="s">
        <v>6</v>
      </c>
      <c r="E161" s="10" t="s">
        <v>7</v>
      </c>
      <c r="F161" s="10" t="s">
        <v>8</v>
      </c>
    </row>
    <row r="162" spans="1:11" ht="12.75">
      <c r="A162" s="10" t="s">
        <v>9</v>
      </c>
      <c r="B162" s="10">
        <v>132.3</v>
      </c>
      <c r="C162" s="10">
        <v>132.1</v>
      </c>
      <c r="D162" s="10">
        <v>129.7</v>
      </c>
      <c r="E162" s="10">
        <v>127.5</v>
      </c>
      <c r="F162" s="10">
        <v>128</v>
      </c>
      <c r="H162" s="2">
        <f>AVERAGE(B162:F162)</f>
        <v>129.92</v>
      </c>
      <c r="I162" s="11">
        <f>STDEV(B162:F162)</f>
        <v>2.236515146382874</v>
      </c>
      <c r="J162" s="1">
        <f>RANK(H162,$H$15:$H$293,1)</f>
        <v>58</v>
      </c>
      <c r="K162" s="3">
        <f>RANK(H162,(H$15,H$29,H$36,H$43,H$50,H$57,H$64,H$71,H$78,H$85,H$92,H$99,H$106,H$113,H$120,H$127,H$134,H$141,H$148,H$155,H$162,H$169,H$176,H$183,H$190,H$197,H$204,H$211,H$218,H$225,H$232,H$239,H$246,H$253,H$260,H$267,H$276,H$283,H$290),1)</f>
        <v>16</v>
      </c>
    </row>
    <row r="163" spans="1:11" ht="12.75">
      <c r="A163" s="10" t="s">
        <v>10</v>
      </c>
      <c r="B163" s="10">
        <v>128</v>
      </c>
      <c r="C163" s="10">
        <v>126.2</v>
      </c>
      <c r="D163" s="10">
        <v>126.3</v>
      </c>
      <c r="E163" s="10">
        <v>123.6</v>
      </c>
      <c r="F163" s="10">
        <v>125.4</v>
      </c>
      <c r="H163" s="2">
        <f>AVERAGE(B163:F163)</f>
        <v>125.9</v>
      </c>
      <c r="I163" s="11">
        <f>STDEV(B163:F163)</f>
        <v>1.596871942267133</v>
      </c>
      <c r="J163" s="1">
        <f>RANK(H163,$H$15:$H$293,1)</f>
        <v>23</v>
      </c>
      <c r="K163" s="3">
        <f>RANK(H163,(H$16,H$30,H$37,H$44,H$51,H$58,H$65,H$72,H$79,H$86,H$93,H$100,H$107,H$114,H$121,H$128,H$135,H$142,H$149,H$156,H$163,H$170,H$177,H$184,H$191,H$198,H$205,H$212,H$219,H$226,H$233,H$240,H$247,H$254,H$261,H$268,H$277,H$284,H$291),1)</f>
        <v>13</v>
      </c>
    </row>
    <row r="164" spans="1:10" ht="12.75">
      <c r="A164" s="10" t="s">
        <v>11</v>
      </c>
      <c r="B164" s="10">
        <v>134.6</v>
      </c>
      <c r="C164" s="10">
        <v>135.7</v>
      </c>
      <c r="D164" s="10">
        <v>132.3</v>
      </c>
      <c r="E164" s="10">
        <v>128.9</v>
      </c>
      <c r="F164" s="10">
        <v>129.6</v>
      </c>
      <c r="H164" s="2">
        <f>AVERAGE(B164:F164)</f>
        <v>132.22</v>
      </c>
      <c r="I164" s="11">
        <f>STDEV(B164:F164)</f>
        <v>2.9861346252304117</v>
      </c>
      <c r="J164" s="1">
        <f>RANK(H164,$H$15:$H$293,1)</f>
        <v>78</v>
      </c>
    </row>
    <row r="165" spans="1:10" ht="12.75">
      <c r="A165" s="10" t="s">
        <v>14</v>
      </c>
      <c r="B165" s="10">
        <v>135.2</v>
      </c>
      <c r="C165" s="10">
        <v>133.9</v>
      </c>
      <c r="D165" s="10">
        <v>133.1</v>
      </c>
      <c r="E165" s="10">
        <v>131.8</v>
      </c>
      <c r="F165" s="10">
        <v>132.2</v>
      </c>
      <c r="H165" s="2">
        <f>AVERAGE(B165:F165)</f>
        <v>133.24</v>
      </c>
      <c r="I165" s="11">
        <f>STDEV(B165:F165)</f>
        <v>1.364917579929275</v>
      </c>
      <c r="J165" s="1">
        <f>RANK(H165,$H$15:$H$293,1)</f>
        <v>95</v>
      </c>
    </row>
    <row r="166" spans="1:6" ht="12.75">
      <c r="A166" s="10"/>
      <c r="B166" s="10"/>
      <c r="C166" s="10"/>
      <c r="D166" s="10"/>
      <c r="E166" s="10"/>
      <c r="F166" s="10"/>
    </row>
    <row r="167" spans="1:15" s="7" customFormat="1" ht="12.75">
      <c r="A167" s="6" t="s">
        <v>56</v>
      </c>
      <c r="B167" s="6">
        <v>73</v>
      </c>
      <c r="C167" s="6">
        <v>1510</v>
      </c>
      <c r="D167" s="6">
        <v>28.32</v>
      </c>
      <c r="H167" s="8"/>
      <c r="K167" s="3"/>
      <c r="O167" s="9"/>
    </row>
    <row r="168" spans="1:6" ht="12.75">
      <c r="A168" s="10" t="s">
        <v>3</v>
      </c>
      <c r="B168" s="10" t="s">
        <v>4</v>
      </c>
      <c r="C168" s="10" t="s">
        <v>5</v>
      </c>
      <c r="D168" s="10" t="s">
        <v>6</v>
      </c>
      <c r="E168" s="10" t="s">
        <v>7</v>
      </c>
      <c r="F168" s="10" t="s">
        <v>8</v>
      </c>
    </row>
    <row r="169" spans="1:11" ht="12.75">
      <c r="A169" s="10" t="s">
        <v>9</v>
      </c>
      <c r="B169" s="10">
        <v>129.9</v>
      </c>
      <c r="C169" s="10">
        <v>130.8</v>
      </c>
      <c r="D169" s="10">
        <v>128.5</v>
      </c>
      <c r="E169" s="10">
        <v>127.5</v>
      </c>
      <c r="F169" s="10">
        <v>129.5</v>
      </c>
      <c r="H169" s="2">
        <f>AVERAGE(B169:F169)</f>
        <v>129.23999999999998</v>
      </c>
      <c r="I169" s="11">
        <f>STDEV(B169:F169)</f>
        <v>1.2759310326189306</v>
      </c>
      <c r="J169" s="1">
        <f>RANK(H169,$H$15:$H$293,1)</f>
        <v>51</v>
      </c>
      <c r="K169" s="3">
        <f>RANK(H169,(H$15,H$29,H$36,H$43,H$50,H$57,H$64,H$71,H$78,H$85,H$92,H$99,H$106,H$113,H$120,H$127,H$134,H$141,H$148,H$155,H$162,H$169,H$176,H$183,H$190,H$197,H$204,H$211,H$218,H$225,H$232,H$239,H$246,H$253,H$260,H$267,H$276,H$283,H$290),1)</f>
        <v>13</v>
      </c>
    </row>
    <row r="170" spans="1:11" ht="12.75">
      <c r="A170" s="10" t="s">
        <v>10</v>
      </c>
      <c r="B170" s="10">
        <v>125</v>
      </c>
      <c r="C170" s="10">
        <v>124.4</v>
      </c>
      <c r="D170" s="10">
        <v>121.5</v>
      </c>
      <c r="E170" s="10">
        <v>122.1</v>
      </c>
      <c r="F170" s="10">
        <v>123</v>
      </c>
      <c r="H170" s="2">
        <f>AVERAGE(B170:F170)</f>
        <v>123.2</v>
      </c>
      <c r="I170" s="11">
        <f>STDEV(B170:F170)</f>
        <v>1.484924240491752</v>
      </c>
      <c r="J170" s="1">
        <f>RANK(H170,$H$15:$H$293,1)</f>
        <v>13</v>
      </c>
      <c r="K170" s="3">
        <f>RANK(H170,(H$16,H$30,H$37,H$44,H$51,H$58,H$65,H$72,H$79,H$86,H$93,H$100,H$107,H$114,H$121,H$128,H$135,H$142,H$149,H$156,H$163,H$170,H$177,H$184,H$191,H$198,H$205,H$212,H$219,H$226,H$233,H$240,H$247,H$254,H$261,H$268,H$277,H$284,H$291),1)</f>
        <v>8</v>
      </c>
    </row>
    <row r="171" spans="1:10" ht="12.75">
      <c r="A171" s="10" t="s">
        <v>11</v>
      </c>
      <c r="B171" s="10">
        <v>133.6</v>
      </c>
      <c r="C171" s="10">
        <v>134.4</v>
      </c>
      <c r="D171" s="10">
        <v>130.4</v>
      </c>
      <c r="E171" s="10">
        <v>132.3</v>
      </c>
      <c r="F171" s="10">
        <v>130</v>
      </c>
      <c r="H171" s="2">
        <f>AVERAGE(B171:F171)</f>
        <v>132.14000000000001</v>
      </c>
      <c r="I171" s="11">
        <f>STDEV(B171:F171)</f>
        <v>1.9282116066448718</v>
      </c>
      <c r="J171" s="1">
        <f>RANK(H171,$H$15:$H$293,1)</f>
        <v>75</v>
      </c>
    </row>
    <row r="172" spans="1:10" ht="12.75">
      <c r="A172" s="10" t="s">
        <v>14</v>
      </c>
      <c r="B172" s="10">
        <v>133.1</v>
      </c>
      <c r="C172" s="10">
        <v>130.8</v>
      </c>
      <c r="D172" s="10">
        <v>131.3</v>
      </c>
      <c r="E172" s="10">
        <v>129.1</v>
      </c>
      <c r="F172" s="10">
        <v>129.2</v>
      </c>
      <c r="H172" s="2">
        <f>AVERAGE(B172:F172)</f>
        <v>130.70000000000002</v>
      </c>
      <c r="I172" s="11">
        <f>STDEV(B172:F172)</f>
        <v>1.653783540854126</v>
      </c>
      <c r="J172" s="1">
        <f>RANK(H172,$H$15:$H$293,1)</f>
        <v>61</v>
      </c>
    </row>
    <row r="173" spans="1:6" ht="12.75">
      <c r="A173" s="10"/>
      <c r="B173" s="10"/>
      <c r="C173" s="10"/>
      <c r="D173" s="10"/>
      <c r="E173" s="10"/>
      <c r="F173" s="10"/>
    </row>
    <row r="174" spans="1:15" s="7" customFormat="1" ht="12.75">
      <c r="A174" s="6" t="s">
        <v>57</v>
      </c>
      <c r="B174" s="6">
        <v>75</v>
      </c>
      <c r="C174" s="6">
        <v>1516</v>
      </c>
      <c r="D174" s="6">
        <v>21.83</v>
      </c>
      <c r="H174" s="8"/>
      <c r="K174" s="3"/>
      <c r="O174" s="9"/>
    </row>
    <row r="175" spans="1:6" ht="12.75">
      <c r="A175" s="10" t="s">
        <v>3</v>
      </c>
      <c r="B175" s="10" t="s">
        <v>34</v>
      </c>
      <c r="C175" s="10" t="s">
        <v>5</v>
      </c>
      <c r="D175" s="10" t="s">
        <v>6</v>
      </c>
      <c r="E175" s="10" t="s">
        <v>7</v>
      </c>
      <c r="F175" s="10" t="s">
        <v>8</v>
      </c>
    </row>
    <row r="176" spans="1:11" ht="12.75">
      <c r="A176" s="10" t="s">
        <v>9</v>
      </c>
      <c r="B176" s="10">
        <v>134.4</v>
      </c>
      <c r="C176" s="10">
        <v>131.5</v>
      </c>
      <c r="D176" s="10">
        <v>131</v>
      </c>
      <c r="E176" s="10">
        <v>130.2</v>
      </c>
      <c r="F176" s="10">
        <v>129.5</v>
      </c>
      <c r="H176" s="2">
        <f>AVERAGE(B176:F176)</f>
        <v>131.32</v>
      </c>
      <c r="I176" s="11">
        <f>STDEV(B176:F176)</f>
        <v>1.8833480825381206</v>
      </c>
      <c r="J176" s="1">
        <f>RANK(H176,$H$15:$H$293,1)</f>
        <v>68</v>
      </c>
      <c r="K176" s="3">
        <f>RANK(H176,(H$15,H$29,H$36,H$43,H$50,H$57,H$64,H$71,H$78,H$85,H$92,H$99,H$106,H$113,H$120,H$127,H$134,H$141,H$148,H$155,H$162,H$169,H$176,H$183,H$190,H$197,H$204,H$211,H$218,H$225,H$232,H$239,H$246,H$253,H$260,H$267,H$276,H$283,H$290),1)</f>
        <v>23</v>
      </c>
    </row>
    <row r="177" spans="1:11" ht="12.75">
      <c r="A177" s="10" t="s">
        <v>10</v>
      </c>
      <c r="B177" s="10">
        <v>137</v>
      </c>
      <c r="C177" s="10">
        <v>127</v>
      </c>
      <c r="D177" s="10">
        <v>125</v>
      </c>
      <c r="E177" s="10">
        <v>127.2</v>
      </c>
      <c r="F177" s="10">
        <v>126.1</v>
      </c>
      <c r="H177" s="2">
        <f>AVERAGE(B177:F177)</f>
        <v>128.45999999999998</v>
      </c>
      <c r="I177" s="11">
        <f>STDEV(B177:F177)</f>
        <v>4.852628153897639</v>
      </c>
      <c r="J177" s="1">
        <f>RANK(H177,$H$15:$H$293,1)</f>
        <v>43</v>
      </c>
      <c r="K177" s="3">
        <f>RANK(H177,(H$16,H$30,H$37,H$44,H$51,H$58,H$65,H$72,H$79,H$86,H$93,H$100,H$107,H$114,H$121,H$128,H$135,H$142,H$149,H$156,H$163,H$170,H$177,H$184,H$191,H$198,H$205,H$212,H$219,H$226,H$233,H$240,H$247,H$254,H$261,H$268,H$277,H$284,H$291),1)</f>
        <v>25</v>
      </c>
    </row>
    <row r="178" spans="1:10" ht="12.75">
      <c r="A178" s="10" t="s">
        <v>11</v>
      </c>
      <c r="B178" s="10">
        <v>136.5</v>
      </c>
      <c r="C178" s="10">
        <v>135.6</v>
      </c>
      <c r="D178" s="10">
        <v>133.2</v>
      </c>
      <c r="E178" s="10">
        <v>132.2</v>
      </c>
      <c r="F178" s="10">
        <v>129.1</v>
      </c>
      <c r="H178" s="2">
        <f>AVERAGE(B178:F178)</f>
        <v>133.32</v>
      </c>
      <c r="I178" s="11">
        <f>STDEV(B178:F178)</f>
        <v>2.9320641193534653</v>
      </c>
      <c r="J178" s="1">
        <f>RANK(H178,$H$15:$H$293,1)</f>
        <v>98</v>
      </c>
    </row>
    <row r="179" spans="1:10" ht="12.75">
      <c r="A179" s="10" t="s">
        <v>14</v>
      </c>
      <c r="B179" s="10">
        <v>135</v>
      </c>
      <c r="C179" s="10">
        <v>133.7</v>
      </c>
      <c r="D179" s="10">
        <v>136.1</v>
      </c>
      <c r="E179" s="10">
        <v>133.2</v>
      </c>
      <c r="F179" s="10">
        <v>134.8</v>
      </c>
      <c r="H179" s="2">
        <f>AVERAGE(B179:F179)</f>
        <v>134.56</v>
      </c>
      <c r="I179" s="11">
        <f>STDEV(B179:F179)</f>
        <v>1.1414902540100855</v>
      </c>
      <c r="J179" s="1">
        <f>RANK(H179,$H$15:$H$293,1)</f>
        <v>116</v>
      </c>
    </row>
    <row r="180" spans="1:6" ht="12.75">
      <c r="A180" s="10"/>
      <c r="B180" s="10"/>
      <c r="C180" s="10"/>
      <c r="D180" s="10"/>
      <c r="E180" s="10"/>
      <c r="F180" s="10"/>
    </row>
    <row r="181" spans="1:15" s="7" customFormat="1" ht="12.75">
      <c r="A181" s="6" t="s">
        <v>58</v>
      </c>
      <c r="B181" s="6">
        <v>75</v>
      </c>
      <c r="C181" s="6">
        <v>1524</v>
      </c>
      <c r="D181" s="6">
        <v>18.51</v>
      </c>
      <c r="H181" s="8"/>
      <c r="K181" s="3"/>
      <c r="O181" s="9"/>
    </row>
    <row r="182" spans="1:6" ht="12.75">
      <c r="A182" s="10" t="s">
        <v>3</v>
      </c>
      <c r="B182" s="10" t="s">
        <v>4</v>
      </c>
      <c r="C182" s="10" t="s">
        <v>5</v>
      </c>
      <c r="D182" s="10" t="s">
        <v>6</v>
      </c>
      <c r="E182" s="10" t="s">
        <v>7</v>
      </c>
      <c r="F182" s="10" t="s">
        <v>8</v>
      </c>
    </row>
    <row r="183" spans="1:11" ht="12.75">
      <c r="A183" s="10" t="s">
        <v>9</v>
      </c>
      <c r="B183" s="10">
        <v>127</v>
      </c>
      <c r="C183" s="10">
        <v>127.3</v>
      </c>
      <c r="D183" s="10">
        <v>127.9</v>
      </c>
      <c r="E183" s="10">
        <v>127</v>
      </c>
      <c r="F183" s="10">
        <v>123.9</v>
      </c>
      <c r="H183" s="2">
        <f>AVERAGE(B183:F183)</f>
        <v>126.62</v>
      </c>
      <c r="I183" s="11">
        <f>STDEV(B183:F183)</f>
        <v>1.5642889758609164</v>
      </c>
      <c r="J183" s="1">
        <f>RANK(H183,$H$15:$H$293,1)</f>
        <v>32</v>
      </c>
      <c r="K183" s="3">
        <f>RANK(H183,(H$15,H$29,H$36,H$43,H$50,H$57,H$64,H$71,H$78,H$85,H$92,H$99,H$106,H$113,H$120,H$127,H$134,H$141,H$148,H$155,H$162,H$169,H$176,H$183,H$190,H$197,H$204,H$211,H$218,H$225,H$232,H$239,H$246,H$253,H$260,H$267,H$276,H$283,H$290),1)</f>
        <v>8</v>
      </c>
    </row>
    <row r="184" spans="1:11" ht="12.75">
      <c r="A184" s="10" t="s">
        <v>10</v>
      </c>
      <c r="B184" s="10">
        <v>124.5</v>
      </c>
      <c r="C184" s="10">
        <v>127.2</v>
      </c>
      <c r="D184" s="10">
        <v>123.9</v>
      </c>
      <c r="E184" s="10">
        <v>123.3</v>
      </c>
      <c r="F184" s="10">
        <v>119.8</v>
      </c>
      <c r="H184" s="2">
        <f>AVERAGE(B184:F184)</f>
        <v>123.74000000000001</v>
      </c>
      <c r="I184" s="11">
        <f>STDEV(B184:F184)</f>
        <v>2.6595112332908113</v>
      </c>
      <c r="J184" s="1">
        <f>RANK(H184,$H$15:$H$293,1)</f>
        <v>15</v>
      </c>
      <c r="K184" s="3">
        <f>RANK(H184,(H$16,H$30,H$37,H$44,H$51,H$58,H$65,H$72,H$79,H$86,H$93,H$100,H$107,H$114,H$121,H$128,H$135,H$142,H$149,H$156,H$163,H$170,H$177,H$184,H$191,H$198,H$205,H$212,H$219,H$226,H$233,H$240,H$247,H$254,H$261,H$268,H$277,H$284,H$291),1)</f>
        <v>9</v>
      </c>
    </row>
    <row r="185" spans="1:10" ht="12.75">
      <c r="A185" s="10" t="s">
        <v>11</v>
      </c>
      <c r="B185" s="10">
        <v>129.9</v>
      </c>
      <c r="C185" s="10">
        <v>130.1</v>
      </c>
      <c r="D185" s="10">
        <v>129.1</v>
      </c>
      <c r="E185" s="10">
        <v>130.2</v>
      </c>
      <c r="F185" s="10">
        <v>125.7</v>
      </c>
      <c r="H185" s="2">
        <f>AVERAGE(B185:F185)</f>
        <v>129</v>
      </c>
      <c r="I185" s="11">
        <f>STDEV(B185:F185)</f>
        <v>1.8947295321496382</v>
      </c>
      <c r="J185" s="1">
        <f>RANK(H185,$H$15:$H$293,1)</f>
        <v>49</v>
      </c>
    </row>
    <row r="186" spans="1:10" ht="12.75">
      <c r="A186" s="10" t="s">
        <v>14</v>
      </c>
      <c r="B186" s="10">
        <v>130.8</v>
      </c>
      <c r="C186" s="10">
        <v>134.1</v>
      </c>
      <c r="D186" s="10">
        <v>132.6</v>
      </c>
      <c r="E186" s="10">
        <v>130.4</v>
      </c>
      <c r="F186" s="10">
        <v>125.7</v>
      </c>
      <c r="H186" s="2">
        <f>AVERAGE(B186:F186)</f>
        <v>130.72000000000003</v>
      </c>
      <c r="I186" s="11">
        <f>STDEV(B186:F186)</f>
        <v>3.1728536051951686</v>
      </c>
      <c r="J186" s="1">
        <f>RANK(H186,$H$15:$H$293,1)</f>
        <v>62</v>
      </c>
    </row>
    <row r="187" spans="1:6" ht="12.75">
      <c r="A187" s="10"/>
      <c r="B187" s="10"/>
      <c r="C187" s="10"/>
      <c r="D187" s="10"/>
      <c r="E187" s="10"/>
      <c r="F187" s="10"/>
    </row>
    <row r="188" spans="1:15" s="7" customFormat="1" ht="12.75">
      <c r="A188" s="6" t="s">
        <v>59</v>
      </c>
      <c r="B188" s="6">
        <v>75</v>
      </c>
      <c r="C188" s="6">
        <v>1529</v>
      </c>
      <c r="D188" s="6">
        <v>24.47</v>
      </c>
      <c r="H188" s="8"/>
      <c r="K188" s="3"/>
      <c r="O188" s="9"/>
    </row>
    <row r="189" spans="1:6" ht="12.75">
      <c r="A189" s="10" t="s">
        <v>3</v>
      </c>
      <c r="B189" s="10" t="s">
        <v>55</v>
      </c>
      <c r="C189" s="10" t="s">
        <v>5</v>
      </c>
      <c r="D189" s="10" t="s">
        <v>6</v>
      </c>
      <c r="E189" s="10" t="s">
        <v>7</v>
      </c>
      <c r="F189" s="10" t="s">
        <v>8</v>
      </c>
    </row>
    <row r="190" spans="1:11" ht="12.75">
      <c r="A190" s="10" t="s">
        <v>9</v>
      </c>
      <c r="B190" s="10">
        <v>134.6</v>
      </c>
      <c r="C190" s="10">
        <v>134.6</v>
      </c>
      <c r="D190" s="10">
        <v>136.6</v>
      </c>
      <c r="E190" s="10">
        <v>134.8</v>
      </c>
      <c r="F190" s="10">
        <v>134</v>
      </c>
      <c r="H190" s="2">
        <f>AVERAGE(B190:F190)</f>
        <v>134.92000000000002</v>
      </c>
      <c r="I190" s="11">
        <f>STDEV(B190:F190)</f>
        <v>0.9859006035092972</v>
      </c>
      <c r="J190" s="1">
        <f>RANK(H190,$H$15:$H$293,1)</f>
        <v>118</v>
      </c>
      <c r="K190" s="3">
        <f>RANK(H190,(H$15,H$29,H$36,H$43,H$50,H$57,H$64,H$71,H$78,H$85,H$92,H$99,H$106,H$113,H$120,H$127,H$134,H$141,H$148,H$155,H$162,H$169,H$176,H$183,H$190,H$197,H$204,H$211,H$218,H$225,H$232,H$239,H$246,H$253,H$260,H$267,H$276,H$283,H$290),1)</f>
        <v>36</v>
      </c>
    </row>
    <row r="191" spans="1:11" ht="12.75">
      <c r="A191" s="10" t="s">
        <v>10</v>
      </c>
      <c r="B191" s="10">
        <v>141</v>
      </c>
      <c r="C191" s="10">
        <v>140.4</v>
      </c>
      <c r="D191" s="10">
        <v>140.9</v>
      </c>
      <c r="E191" s="10">
        <v>140.4</v>
      </c>
      <c r="F191" s="10">
        <v>140.4</v>
      </c>
      <c r="H191" s="2">
        <f>AVERAGE(B191:F191)</f>
        <v>140.62</v>
      </c>
      <c r="I191" s="11">
        <f>STDEV(B191:F191)</f>
        <v>0.30331501776206027</v>
      </c>
      <c r="J191" s="1">
        <f>RANK(H191,$H$15:$H$293,1)</f>
        <v>142</v>
      </c>
      <c r="K191" s="3">
        <f>RANK(H191,(H$16,H$30,H$37,H$44,H$51,H$58,H$65,H$72,H$79,H$86,H$93,H$100,H$107,H$114,H$121,H$128,H$135,H$142,H$149,H$156,H$163,H$170,H$177,H$184,H$191,H$198,H$205,H$212,H$219,H$226,H$233,H$240,H$247,H$254,H$261,H$268,H$277,H$284,H$291),1)</f>
        <v>36</v>
      </c>
    </row>
    <row r="192" spans="1:10" ht="12.75">
      <c r="A192" s="10" t="s">
        <v>11</v>
      </c>
      <c r="B192" s="10">
        <v>138.5</v>
      </c>
      <c r="C192" s="10">
        <v>136.7</v>
      </c>
      <c r="D192" s="10">
        <v>139.1</v>
      </c>
      <c r="E192" s="10">
        <v>137.9</v>
      </c>
      <c r="F192" s="10">
        <v>136.6</v>
      </c>
      <c r="H192" s="2">
        <f>AVERAGE(B192:F192)</f>
        <v>137.76</v>
      </c>
      <c r="I192" s="11">
        <f>STDEV(B192:F192)</f>
        <v>1.0990905331227296</v>
      </c>
      <c r="J192" s="1">
        <f>RANK(H192,$H$15:$H$293,1)</f>
        <v>136</v>
      </c>
    </row>
    <row r="193" spans="1:10" ht="12.75">
      <c r="A193" s="10" t="s">
        <v>14</v>
      </c>
      <c r="B193" s="10">
        <v>144</v>
      </c>
      <c r="C193" s="10">
        <v>143.1</v>
      </c>
      <c r="D193" s="10">
        <v>142.3</v>
      </c>
      <c r="E193" s="10">
        <v>143.2</v>
      </c>
      <c r="F193" s="10">
        <v>143.8</v>
      </c>
      <c r="H193" s="2">
        <f>AVERAGE(B193:F193)</f>
        <v>143.28</v>
      </c>
      <c r="I193" s="11">
        <f>STDEV(B193:F193)</f>
        <v>0.66858058601787</v>
      </c>
      <c r="J193" s="1">
        <f>RANK(H193,$H$15:$H$293,1)</f>
        <v>149</v>
      </c>
    </row>
    <row r="194" spans="1:6" ht="12.75">
      <c r="A194" s="10"/>
      <c r="B194" s="10"/>
      <c r="C194" s="10"/>
      <c r="D194" s="10"/>
      <c r="E194" s="10"/>
      <c r="F194" s="10"/>
    </row>
    <row r="195" spans="1:15" s="7" customFormat="1" ht="12.75">
      <c r="A195" s="6" t="s">
        <v>60</v>
      </c>
      <c r="B195" s="6">
        <v>76</v>
      </c>
      <c r="C195" s="6">
        <v>1534</v>
      </c>
      <c r="D195" s="6">
        <v>22.71</v>
      </c>
      <c r="H195" s="8"/>
      <c r="K195" s="3"/>
      <c r="O195" s="9"/>
    </row>
    <row r="196" spans="1:6" ht="12.75">
      <c r="A196" s="10" t="s">
        <v>3</v>
      </c>
      <c r="B196" s="10" t="s">
        <v>4</v>
      </c>
      <c r="C196" s="10" t="s">
        <v>5</v>
      </c>
      <c r="D196" s="10" t="s">
        <v>6</v>
      </c>
      <c r="E196" s="10" t="s">
        <v>7</v>
      </c>
      <c r="F196" s="10" t="s">
        <v>8</v>
      </c>
    </row>
    <row r="197" spans="1:11" ht="12.75">
      <c r="A197" s="10" t="s">
        <v>9</v>
      </c>
      <c r="B197" s="10">
        <v>132.4</v>
      </c>
      <c r="C197" s="10">
        <v>131.1</v>
      </c>
      <c r="D197" s="10">
        <v>131.6</v>
      </c>
      <c r="E197" s="10">
        <v>131.4</v>
      </c>
      <c r="F197" s="10">
        <v>130</v>
      </c>
      <c r="H197" s="2">
        <f>AVERAGE(B197:F197)</f>
        <v>131.3</v>
      </c>
      <c r="I197" s="11">
        <f>STDEV(B197:F197)</f>
        <v>0.8717797887081365</v>
      </c>
      <c r="J197" s="1">
        <f>RANK(H197,$H$15:$H$293,1)</f>
        <v>67</v>
      </c>
      <c r="K197" s="3">
        <f>RANK(H197,(H$15,H$29,H$36,H$43,H$50,H$57,H$64,H$71,H$78,H$85,H$92,H$99,H$106,H$113,H$120,H$127,H$134,H$141,H$148,H$155,H$162,H$169,H$176,H$183,H$190,H$197,H$204,H$211,H$218,H$225,H$232,H$239,H$246,H$253,H$260,H$267,H$276,H$283,H$290),1)</f>
        <v>22</v>
      </c>
    </row>
    <row r="198" spans="1:11" ht="12.75">
      <c r="A198" s="10" t="s">
        <v>10</v>
      </c>
      <c r="B198" s="10">
        <v>129.8</v>
      </c>
      <c r="C198" s="10">
        <v>126</v>
      </c>
      <c r="D198" s="10">
        <v>125.4</v>
      </c>
      <c r="E198" s="10">
        <v>126.2</v>
      </c>
      <c r="F198" s="10">
        <v>127.1</v>
      </c>
      <c r="H198" s="2">
        <f>AVERAGE(B198:F198)</f>
        <v>126.9</v>
      </c>
      <c r="I198" s="11">
        <f>STDEV(B198:F198)</f>
        <v>1.7320508075688803</v>
      </c>
      <c r="J198" s="1">
        <f>RANK(H198,$H$15:$H$293,1)</f>
        <v>35</v>
      </c>
      <c r="K198" s="3">
        <f>RANK(H198,(H$16,H$30,H$37,H$44,H$51,H$58,H$65,H$72,H$79,H$86,H$93,H$100,H$107,H$114,H$121,H$128,H$135,H$142,H$149,H$156,H$163,H$170,H$177,H$184,H$191,H$198,H$205,H$212,H$219,H$226,H$233,H$240,H$247,H$254,H$261,H$268,H$277,H$284,H$291),1)</f>
        <v>20</v>
      </c>
    </row>
    <row r="199" spans="1:10" ht="12.75">
      <c r="A199" s="10" t="s">
        <v>11</v>
      </c>
      <c r="B199" s="10">
        <v>135.6</v>
      </c>
      <c r="C199" s="10">
        <v>132.8</v>
      </c>
      <c r="D199" s="10">
        <v>133.4</v>
      </c>
      <c r="E199" s="10">
        <v>131.9</v>
      </c>
      <c r="F199" s="10">
        <v>133.6</v>
      </c>
      <c r="H199" s="2">
        <f>AVERAGE(B199:F199)</f>
        <v>133.46</v>
      </c>
      <c r="I199" s="11">
        <f>STDEV(B199:F199)</f>
        <v>1.3667479650615857</v>
      </c>
      <c r="J199" s="1">
        <f>RANK(H199,$H$15:$H$293,1)</f>
        <v>103</v>
      </c>
    </row>
    <row r="200" spans="1:10" ht="12.75">
      <c r="A200" s="10" t="s">
        <v>14</v>
      </c>
      <c r="B200" s="10">
        <v>136.7</v>
      </c>
      <c r="C200" s="10">
        <v>135</v>
      </c>
      <c r="D200" s="10">
        <v>133.6</v>
      </c>
      <c r="E200" s="10">
        <v>133.2</v>
      </c>
      <c r="F200" s="10">
        <v>135.5</v>
      </c>
      <c r="H200" s="2">
        <f>AVERAGE(B200:F200)</f>
        <v>134.8</v>
      </c>
      <c r="I200" s="11">
        <f>STDEV(B200:F200)</f>
        <v>1.4265342617687111</v>
      </c>
      <c r="J200" s="1">
        <f>RANK(H200,$H$15:$H$293,1)</f>
        <v>117</v>
      </c>
    </row>
    <row r="201" spans="1:6" ht="12.75">
      <c r="A201" s="10"/>
      <c r="B201" s="10"/>
      <c r="C201" s="10"/>
      <c r="D201" s="10"/>
      <c r="E201" s="10"/>
      <c r="F201" s="10"/>
    </row>
    <row r="202" spans="1:15" s="7" customFormat="1" ht="12.75">
      <c r="A202" s="6" t="s">
        <v>61</v>
      </c>
      <c r="B202" s="6">
        <v>74</v>
      </c>
      <c r="C202" s="6">
        <v>1540</v>
      </c>
      <c r="D202" s="6">
        <v>12.8</v>
      </c>
      <c r="H202" s="8"/>
      <c r="K202" s="3"/>
      <c r="O202" s="9"/>
    </row>
    <row r="203" spans="1:6" ht="12.75">
      <c r="A203" s="10" t="s">
        <v>3</v>
      </c>
      <c r="B203" s="10" t="s">
        <v>4</v>
      </c>
      <c r="C203" s="10" t="s">
        <v>5</v>
      </c>
      <c r="D203" s="10" t="s">
        <v>6</v>
      </c>
      <c r="E203" s="10" t="s">
        <v>7</v>
      </c>
      <c r="F203" s="10" t="s">
        <v>8</v>
      </c>
    </row>
    <row r="204" spans="1:11" ht="12.75">
      <c r="A204" s="10" t="s">
        <v>9</v>
      </c>
      <c r="B204" s="10">
        <v>130.8</v>
      </c>
      <c r="C204" s="10">
        <v>133.4</v>
      </c>
      <c r="D204" s="10">
        <v>133</v>
      </c>
      <c r="E204" s="10">
        <v>132.7</v>
      </c>
      <c r="F204" s="10">
        <v>133.3</v>
      </c>
      <c r="H204" s="2">
        <f>AVERAGE(B204:F204)</f>
        <v>132.64000000000001</v>
      </c>
      <c r="I204" s="11">
        <f>STDEV(B204:F204)</f>
        <v>1.0644247272588114</v>
      </c>
      <c r="J204" s="1">
        <f>RANK(H204,$H$15:$H$293,1)</f>
        <v>87</v>
      </c>
      <c r="K204" s="3">
        <f>RANK(H204,(H$15,H$29,H$36,H$43,H$50,H$57,H$64,H$71,H$78,H$85,H$92,H$99,H$106,H$113,H$120,H$127,H$134,H$141,H$148,H$155,H$162,H$169,H$176,H$183,H$190,H$197,H$204,H$211,H$218,H$225,H$232,H$239,H$246,H$253,H$260,H$267,H$276,H$283,H$290),1)</f>
        <v>30</v>
      </c>
    </row>
    <row r="205" spans="1:11" ht="12.75">
      <c r="A205" s="10" t="s">
        <v>10</v>
      </c>
      <c r="B205" s="10">
        <v>131.7</v>
      </c>
      <c r="C205" s="10">
        <v>127.8</v>
      </c>
      <c r="D205" s="10">
        <v>130.2</v>
      </c>
      <c r="E205" s="10">
        <v>127.3</v>
      </c>
      <c r="F205" s="10">
        <v>130.1</v>
      </c>
      <c r="H205" s="2">
        <f>AVERAGE(B205:F205)</f>
        <v>129.42</v>
      </c>
      <c r="I205" s="11">
        <f>STDEV(B205:F205)</f>
        <v>1.8294808006644907</v>
      </c>
      <c r="J205" s="1">
        <f>RANK(H205,$H$15:$H$293,1)</f>
        <v>53</v>
      </c>
      <c r="K205" s="3">
        <f>RANK(H205,(H$16,H$30,H$37,H$44,H$51,H$58,H$65,H$72,H$79,H$86,H$93,H$100,H$107,H$114,H$121,H$128,H$135,H$142,H$149,H$156,H$163,H$170,H$177,H$184,H$191,H$198,H$205,H$212,H$219,H$226,H$233,H$240,H$247,H$254,H$261,H$268,H$277,H$284,H$291),1)</f>
        <v>27</v>
      </c>
    </row>
    <row r="206" spans="1:10" ht="12.75">
      <c r="A206" s="10" t="s">
        <v>11</v>
      </c>
      <c r="B206" s="10">
        <v>135.6</v>
      </c>
      <c r="C206" s="10">
        <v>136.4</v>
      </c>
      <c r="D206" s="10">
        <v>135.2</v>
      </c>
      <c r="E206" s="10">
        <v>135.2</v>
      </c>
      <c r="F206" s="10">
        <v>135.7</v>
      </c>
      <c r="H206" s="2">
        <f>AVERAGE(B206:F206)</f>
        <v>135.62</v>
      </c>
      <c r="I206" s="11">
        <f>STDEV(B206:F206)</f>
        <v>0.49193495504996043</v>
      </c>
      <c r="J206" s="1">
        <f>RANK(H206,$H$15:$H$293,1)</f>
        <v>125</v>
      </c>
    </row>
    <row r="207" spans="1:10" ht="12.75">
      <c r="A207" s="10" t="s">
        <v>14</v>
      </c>
      <c r="B207" s="10">
        <v>136.1</v>
      </c>
      <c r="C207" s="10">
        <v>135.3</v>
      </c>
      <c r="D207" s="10">
        <v>136.5</v>
      </c>
      <c r="E207" s="10">
        <v>135.4</v>
      </c>
      <c r="F207" s="10">
        <v>137.2</v>
      </c>
      <c r="H207" s="2">
        <f>AVERAGE(B207:F207)</f>
        <v>136.10000000000002</v>
      </c>
      <c r="I207" s="11">
        <f>STDEV(B207:F207)</f>
        <v>0.7905694150420868</v>
      </c>
      <c r="J207" s="1">
        <f>RANK(H207,$H$15:$H$293,1)</f>
        <v>131</v>
      </c>
    </row>
    <row r="208" spans="1:6" ht="12.75">
      <c r="A208" s="10"/>
      <c r="B208" s="10"/>
      <c r="C208" s="10"/>
      <c r="D208" s="10"/>
      <c r="E208" s="10"/>
      <c r="F208" s="10"/>
    </row>
    <row r="209" spans="1:15" s="7" customFormat="1" ht="12.75">
      <c r="A209" s="6" t="s">
        <v>62</v>
      </c>
      <c r="B209" s="6">
        <v>74</v>
      </c>
      <c r="C209" s="6">
        <v>1546</v>
      </c>
      <c r="D209" s="6">
        <v>20.77</v>
      </c>
      <c r="H209" s="8"/>
      <c r="K209" s="3"/>
      <c r="O209" s="9"/>
    </row>
    <row r="210" spans="1:6" ht="12.75">
      <c r="A210" s="10" t="s">
        <v>3</v>
      </c>
      <c r="B210" s="10" t="s">
        <v>55</v>
      </c>
      <c r="C210" s="10" t="s">
        <v>5</v>
      </c>
      <c r="D210" s="10" t="s">
        <v>6</v>
      </c>
      <c r="E210" s="10" t="s">
        <v>7</v>
      </c>
      <c r="F210" s="10" t="s">
        <v>8</v>
      </c>
    </row>
    <row r="211" spans="1:11" ht="12.75">
      <c r="A211" s="10" t="s">
        <v>9</v>
      </c>
      <c r="B211" s="10">
        <v>133.1</v>
      </c>
      <c r="C211" s="10">
        <v>131.1</v>
      </c>
      <c r="D211" s="10">
        <v>132.5</v>
      </c>
      <c r="E211" s="10">
        <v>130.8</v>
      </c>
      <c r="F211" s="10">
        <v>131.3</v>
      </c>
      <c r="H211" s="2">
        <f>AVERAGE(B211:F211)</f>
        <v>131.76000000000002</v>
      </c>
      <c r="I211" s="11">
        <f>STDEV(B211:F211)</f>
        <v>0.9889388252060842</v>
      </c>
      <c r="J211" s="1">
        <f>RANK(H211,$H$15:$H$293,1)</f>
        <v>71</v>
      </c>
      <c r="K211" s="3">
        <f>RANK(H211,(H$15,H$29,H$36,H$43,H$50,H$57,H$64,H$71,H$78,H$85,H$92,H$99,H$106,H$113,H$120,H$127,H$134,H$141,H$148,H$155,H$162,H$169,H$176,H$183,H$190,H$197,H$204,H$211,H$218,H$225,H$232,H$239,H$246,H$253,H$260,H$267,H$276,H$283,H$290),1)</f>
        <v>24</v>
      </c>
    </row>
    <row r="212" spans="1:11" ht="12.75">
      <c r="A212" s="10" t="s">
        <v>10</v>
      </c>
      <c r="B212" s="10">
        <v>131.4</v>
      </c>
      <c r="C212" s="10">
        <v>133.5</v>
      </c>
      <c r="D212" s="10">
        <v>134.9</v>
      </c>
      <c r="E212" s="10">
        <v>132</v>
      </c>
      <c r="F212" s="10">
        <v>134.3</v>
      </c>
      <c r="H212" s="2">
        <f>AVERAGE(B212:F212)</f>
        <v>133.22</v>
      </c>
      <c r="I212" s="11">
        <f>STDEV(B212:F212)</f>
        <v>1.4889593681494488</v>
      </c>
      <c r="J212" s="1">
        <f>RANK(H212,$H$15:$H$293,1)</f>
        <v>93</v>
      </c>
      <c r="K212" s="3">
        <f>RANK(H212,(H$16,H$30,H$37,H$44,H$51,H$58,H$65,H$72,H$79,H$86,H$93,H$100,H$107,H$114,H$121,H$128,H$135,H$142,H$149,H$156,H$163,H$170,H$177,H$184,H$191,H$198,H$205,H$212,H$219,H$226,H$233,H$240,H$247,H$254,H$261,H$268,H$277,H$284,H$291),1)</f>
        <v>32</v>
      </c>
    </row>
    <row r="213" spans="1:10" ht="12.75">
      <c r="A213" s="10" t="s">
        <v>11</v>
      </c>
      <c r="B213" s="10">
        <v>135.1</v>
      </c>
      <c r="C213" s="10">
        <v>134.2</v>
      </c>
      <c r="D213" s="10">
        <v>134.3</v>
      </c>
      <c r="E213" s="10">
        <v>133.1</v>
      </c>
      <c r="F213" s="10">
        <v>133.2</v>
      </c>
      <c r="H213" s="2">
        <f>AVERAGE(B213:F213)</f>
        <v>133.98</v>
      </c>
      <c r="I213" s="11">
        <f>STDEV(B213:F213)</f>
        <v>0.8348652585896746</v>
      </c>
      <c r="J213" s="1">
        <f>RANK(H213,$H$15:$H$293,1)</f>
        <v>106</v>
      </c>
    </row>
    <row r="214" spans="1:10" ht="12.75">
      <c r="A214" s="10" t="s">
        <v>14</v>
      </c>
      <c r="B214" s="10">
        <v>137.8</v>
      </c>
      <c r="C214" s="10">
        <v>138.9</v>
      </c>
      <c r="D214" s="10">
        <v>140.1</v>
      </c>
      <c r="E214" s="10">
        <v>138</v>
      </c>
      <c r="F214" s="10">
        <v>139.9</v>
      </c>
      <c r="H214" s="2">
        <f>AVERAGE(B214:F214)</f>
        <v>138.94</v>
      </c>
      <c r="I214" s="11">
        <f>STDEV(B214:F214)</f>
        <v>1.0549881515922312</v>
      </c>
      <c r="J214" s="1">
        <f>RANK(H214,$H$15:$H$293,1)</f>
        <v>139</v>
      </c>
    </row>
    <row r="215" spans="1:6" ht="12.75">
      <c r="A215" s="10"/>
      <c r="B215" s="10"/>
      <c r="C215" s="10"/>
      <c r="D215" s="10"/>
      <c r="E215" s="10"/>
      <c r="F215" s="10"/>
    </row>
    <row r="216" spans="1:15" s="7" customFormat="1" ht="12.75">
      <c r="A216" s="6" t="s">
        <v>63</v>
      </c>
      <c r="B216" s="6">
        <v>75</v>
      </c>
      <c r="C216" s="6">
        <v>1552</v>
      </c>
      <c r="D216" s="6">
        <v>19.68</v>
      </c>
      <c r="H216" s="8"/>
      <c r="K216" s="3"/>
      <c r="O216" s="9"/>
    </row>
    <row r="217" spans="1:6" ht="12.75">
      <c r="A217" s="10" t="s">
        <v>3</v>
      </c>
      <c r="B217" s="10" t="s">
        <v>55</v>
      </c>
      <c r="C217" s="10" t="s">
        <v>5</v>
      </c>
      <c r="D217" s="10" t="s">
        <v>6</v>
      </c>
      <c r="E217" s="10" t="s">
        <v>7</v>
      </c>
      <c r="F217" s="10" t="s">
        <v>8</v>
      </c>
    </row>
    <row r="218" spans="1:11" ht="12.75">
      <c r="A218" s="10" t="s">
        <v>9</v>
      </c>
      <c r="B218" s="10">
        <v>132.4</v>
      </c>
      <c r="C218" s="10">
        <v>132.2</v>
      </c>
      <c r="D218" s="10">
        <v>131.5</v>
      </c>
      <c r="E218" s="10">
        <v>132.6</v>
      </c>
      <c r="F218" s="10">
        <v>130.5</v>
      </c>
      <c r="H218" s="2">
        <f>AVERAGE(B218:F218)</f>
        <v>131.83999999999997</v>
      </c>
      <c r="I218" s="11">
        <f>STDEV(B218:F218)</f>
        <v>0.8561541917201582</v>
      </c>
      <c r="J218" s="1">
        <f>RANK(H218,$H$15:$H$293,1)</f>
        <v>72</v>
      </c>
      <c r="K218" s="3">
        <f>RANK(H218,(H$15,H$29,H$36,H$43,H$50,H$57,H$64,H$71,H$78,H$85,H$92,H$99,H$106,H$113,H$120,H$127,H$134,H$141,H$148,H$155,H$162,H$169,H$176,H$183,H$190,H$197,H$204,H$211,H$218,H$225,H$232,H$239,H$246,H$253,H$260,H$267,H$276,H$283,H$290),1)</f>
        <v>25</v>
      </c>
    </row>
    <row r="219" spans="1:11" ht="12.75">
      <c r="A219" s="10" t="s">
        <v>10</v>
      </c>
      <c r="B219" s="10">
        <v>130.7</v>
      </c>
      <c r="C219" s="10">
        <v>131.8</v>
      </c>
      <c r="D219" s="10">
        <v>132.3</v>
      </c>
      <c r="E219" s="10">
        <v>134.9</v>
      </c>
      <c r="F219" s="10">
        <v>133.2</v>
      </c>
      <c r="H219" s="2">
        <f>AVERAGE(B219:F219)</f>
        <v>132.58</v>
      </c>
      <c r="I219" s="11">
        <f>STDEV(B219:F219)</f>
        <v>1.580189862010261</v>
      </c>
      <c r="J219" s="1">
        <f>RANK(H219,$H$15:$H$293,1)</f>
        <v>85</v>
      </c>
      <c r="K219" s="3">
        <f>RANK(H219,(H$16,H$30,H$37,H$44,H$51,H$58,H$65,H$72,H$79,H$86,H$93,H$100,H$107,H$114,H$121,H$128,H$135,H$142,H$149,H$156,H$163,H$170,H$177,H$184,H$191,H$198,H$205,H$212,H$219,H$226,H$233,H$240,H$247,H$254,H$261,H$268,H$277,H$284,H$291),1)</f>
        <v>30</v>
      </c>
    </row>
    <row r="220" spans="1:10" ht="12.75">
      <c r="A220" s="10" t="s">
        <v>11</v>
      </c>
      <c r="B220" s="10">
        <v>135.5</v>
      </c>
      <c r="C220" s="10">
        <v>135.3</v>
      </c>
      <c r="D220" s="10">
        <v>133.1</v>
      </c>
      <c r="E220" s="10">
        <v>134.4</v>
      </c>
      <c r="F220" s="10">
        <v>132.1</v>
      </c>
      <c r="H220" s="2">
        <f>AVERAGE(B220:F220)</f>
        <v>134.07999999999998</v>
      </c>
      <c r="I220" s="11">
        <f>STDEV(B220:F220)</f>
        <v>1.456708618770417</v>
      </c>
      <c r="J220" s="1">
        <f>RANK(H220,$H$15:$H$293,1)</f>
        <v>109</v>
      </c>
    </row>
    <row r="221" spans="1:10" ht="12.75">
      <c r="A221" s="10" t="s">
        <v>14</v>
      </c>
      <c r="B221" s="10">
        <v>137.5</v>
      </c>
      <c r="C221" s="10">
        <v>136.1</v>
      </c>
      <c r="D221" s="10">
        <v>140</v>
      </c>
      <c r="E221" s="10">
        <v>139.5</v>
      </c>
      <c r="F221" s="10">
        <v>139.3</v>
      </c>
      <c r="H221" s="2">
        <f>AVERAGE(B221:F221)</f>
        <v>138.48000000000002</v>
      </c>
      <c r="I221" s="11">
        <f>STDEV(B221:F221)</f>
        <v>1.6315636671610494</v>
      </c>
      <c r="J221" s="1">
        <f>RANK(H221,$H$15:$H$293,1)</f>
        <v>137</v>
      </c>
    </row>
    <row r="222" spans="1:6" ht="12.75">
      <c r="A222" s="10"/>
      <c r="B222" s="10"/>
      <c r="C222" s="10"/>
      <c r="D222" s="10"/>
      <c r="E222" s="10"/>
      <c r="F222" s="10"/>
    </row>
    <row r="223" spans="1:15" s="7" customFormat="1" ht="12.75">
      <c r="A223" s="6" t="s">
        <v>64</v>
      </c>
      <c r="B223" s="6">
        <v>74</v>
      </c>
      <c r="C223" s="6">
        <v>1558</v>
      </c>
      <c r="D223" s="6">
        <v>14.74</v>
      </c>
      <c r="H223" s="8"/>
      <c r="K223" s="3"/>
      <c r="O223" s="9"/>
    </row>
    <row r="224" spans="1:6" ht="12.75">
      <c r="A224" s="10" t="s">
        <v>3</v>
      </c>
      <c r="B224" s="10" t="s">
        <v>55</v>
      </c>
      <c r="C224" s="10" t="s">
        <v>5</v>
      </c>
      <c r="D224" s="10" t="s">
        <v>6</v>
      </c>
      <c r="E224" s="10" t="s">
        <v>7</v>
      </c>
      <c r="F224" s="10" t="s">
        <v>8</v>
      </c>
    </row>
    <row r="225" spans="1:11" ht="12.75">
      <c r="A225" s="10" t="s">
        <v>9</v>
      </c>
      <c r="B225" s="10">
        <v>139.6</v>
      </c>
      <c r="C225" s="10">
        <v>142.9</v>
      </c>
      <c r="D225" s="10">
        <v>141</v>
      </c>
      <c r="E225" s="10">
        <v>140.5</v>
      </c>
      <c r="F225" s="10">
        <v>140.7</v>
      </c>
      <c r="H225" s="2">
        <f>AVERAGE(B225:F225)</f>
        <v>140.94</v>
      </c>
      <c r="I225" s="11">
        <f>STDEV(B225:F225)</f>
        <v>1.2136721138759063</v>
      </c>
      <c r="J225" s="1">
        <f>RANK(H225,$H$15:$H$293,1)</f>
        <v>143</v>
      </c>
      <c r="K225" s="3">
        <f>RANK(H225,(H$15,H$29,H$36,H$43,H$50,H$57,H$64,H$71,H$78,H$85,H$92,H$99,H$106,H$113,H$120,H$127,H$134,H$141,H$148,H$155,H$162,H$169,H$176,H$183,H$190,H$197,H$204,H$211,H$218,H$225,H$232,H$239,H$246,H$253,H$260,H$267,H$276,H$283,H$290),1)</f>
        <v>38</v>
      </c>
    </row>
    <row r="226" spans="1:11" ht="12.75">
      <c r="A226" s="10" t="s">
        <v>10</v>
      </c>
      <c r="B226" s="10">
        <v>145.5</v>
      </c>
      <c r="C226" s="10">
        <v>146.8</v>
      </c>
      <c r="D226" s="10">
        <v>146.3</v>
      </c>
      <c r="E226" s="10">
        <v>145.4</v>
      </c>
      <c r="F226" s="10">
        <v>145</v>
      </c>
      <c r="H226" s="2">
        <f>AVERAGE(B226:F226)</f>
        <v>145.8</v>
      </c>
      <c r="I226" s="11">
        <f>STDEV(B226:F226)</f>
        <v>0.7314369419163947</v>
      </c>
      <c r="J226" s="1">
        <f>RANK(H226,$H$15:$H$293,1)</f>
        <v>153</v>
      </c>
      <c r="K226" s="3">
        <f>RANK(H226,(H$16,H$30,H$37,H$44,H$51,H$58,H$65,H$72,H$79,H$86,H$93,H$100,H$107,H$114,H$121,H$128,H$135,H$142,H$149,H$156,H$163,H$170,H$177,H$184,H$191,H$198,H$205,H$212,H$219,H$226,H$233,H$240,H$247,H$254,H$261,H$268,H$277,H$284,H$291),1)</f>
        <v>39</v>
      </c>
    </row>
    <row r="227" spans="1:10" ht="12.75">
      <c r="A227" s="10" t="s">
        <v>11</v>
      </c>
      <c r="B227" s="10">
        <v>141.1</v>
      </c>
      <c r="C227" s="10">
        <v>145.1</v>
      </c>
      <c r="D227" s="10">
        <v>143.3</v>
      </c>
      <c r="E227" s="10">
        <v>142</v>
      </c>
      <c r="F227" s="10">
        <v>142.9</v>
      </c>
      <c r="H227" s="2">
        <f>AVERAGE(B227:F227)</f>
        <v>142.88</v>
      </c>
      <c r="I227" s="11">
        <f>STDEV(B227:F227)</f>
        <v>1.503994680841658</v>
      </c>
      <c r="J227" s="1">
        <f>RANK(H227,$H$15:$H$293,1)</f>
        <v>147</v>
      </c>
    </row>
    <row r="228" spans="1:10" ht="12.75">
      <c r="A228" s="10" t="s">
        <v>14</v>
      </c>
      <c r="B228" s="10">
        <v>149.8</v>
      </c>
      <c r="C228" s="10">
        <v>150.2</v>
      </c>
      <c r="D228" s="10">
        <v>150.7</v>
      </c>
      <c r="E228" s="10">
        <v>147.7</v>
      </c>
      <c r="F228" s="10">
        <v>148.9</v>
      </c>
      <c r="H228" s="2">
        <f>AVERAGE(B228:F228)</f>
        <v>149.45999999999998</v>
      </c>
      <c r="I228" s="11">
        <f>STDEV(B228:F228)</f>
        <v>1.1844830095868826</v>
      </c>
      <c r="J228" s="1">
        <f>RANK(H228,$H$15:$H$293,1)</f>
        <v>155</v>
      </c>
    </row>
    <row r="229" spans="1:9" ht="12.75">
      <c r="A229" s="10"/>
      <c r="B229" s="10"/>
      <c r="C229" s="10"/>
      <c r="D229" s="10"/>
      <c r="E229" s="10"/>
      <c r="F229" s="10"/>
      <c r="I229" s="11"/>
    </row>
    <row r="230" spans="1:15" s="7" customFormat="1" ht="12.75">
      <c r="A230" s="6" t="s">
        <v>65</v>
      </c>
      <c r="B230" s="6">
        <v>75</v>
      </c>
      <c r="C230" s="6">
        <v>1607</v>
      </c>
      <c r="D230" s="6">
        <v>29.06</v>
      </c>
      <c r="H230" s="8"/>
      <c r="K230" s="3"/>
      <c r="O230" s="9"/>
    </row>
    <row r="231" spans="1:6" ht="12.75">
      <c r="A231" s="10" t="s">
        <v>3</v>
      </c>
      <c r="B231" s="10" t="s">
        <v>4</v>
      </c>
      <c r="C231" s="10" t="s">
        <v>5</v>
      </c>
      <c r="D231" s="10" t="s">
        <v>6</v>
      </c>
      <c r="E231" s="10" t="s">
        <v>7</v>
      </c>
      <c r="F231" s="10" t="s">
        <v>8</v>
      </c>
    </row>
    <row r="232" spans="1:11" ht="12.75">
      <c r="A232" s="10" t="s">
        <v>9</v>
      </c>
      <c r="B232" s="10">
        <v>131.8</v>
      </c>
      <c r="C232" s="10">
        <v>129.5</v>
      </c>
      <c r="D232" s="10">
        <v>129.2</v>
      </c>
      <c r="E232" s="10">
        <v>128.7</v>
      </c>
      <c r="F232" s="10">
        <v>129.3</v>
      </c>
      <c r="H232" s="2">
        <f>AVERAGE(B232:F232)</f>
        <v>129.7</v>
      </c>
      <c r="I232" s="11">
        <f>STDEV(B232:F232)</f>
        <v>1.2103718436910278</v>
      </c>
      <c r="J232" s="1">
        <f>RANK(H232,$H$15:$H$293,1)</f>
        <v>56</v>
      </c>
      <c r="K232" s="3">
        <f>RANK(H232,(H$15,H$29,H$36,H$43,H$50,H$57,H$64,H$71,H$78,H$85,H$92,H$99,H$106,H$113,H$120,H$127,H$134,H$141,H$148,H$155,H$162,H$169,H$176,H$183,H$190,H$197,H$204,H$211,H$218,H$225,H$232,H$239,H$246,H$253,H$260,H$267,H$276,H$283,H$290),1)</f>
        <v>14</v>
      </c>
    </row>
    <row r="233" spans="1:11" ht="12.75">
      <c r="A233" s="10" t="s">
        <v>10</v>
      </c>
      <c r="B233" s="10">
        <v>135.8</v>
      </c>
      <c r="C233" s="10">
        <v>125</v>
      </c>
      <c r="D233" s="10">
        <v>125.8</v>
      </c>
      <c r="E233" s="10">
        <v>126.4</v>
      </c>
      <c r="F233" s="10">
        <v>126</v>
      </c>
      <c r="H233" s="2">
        <f>AVERAGE(B233:F233)</f>
        <v>127.8</v>
      </c>
      <c r="I233" s="11">
        <f>STDEV(B233:F233)</f>
        <v>4.501110973970765</v>
      </c>
      <c r="J233" s="1">
        <f>RANK(H233,$H$15:$H$293,1)</f>
        <v>39</v>
      </c>
      <c r="K233" s="3">
        <f>RANK(H233,(H$16,H$30,H$37,H$44,H$51,H$58,H$65,H$72,H$79,H$86,H$93,H$100,H$107,H$114,H$121,H$128,H$135,H$142,H$149,H$156,H$163,H$170,H$177,H$184,H$191,H$198,H$205,H$212,H$219,H$226,H$233,H$240,H$247,H$254,H$261,H$268,H$277,H$284,H$291),1)</f>
        <v>23</v>
      </c>
    </row>
    <row r="234" spans="1:10" ht="12.75">
      <c r="A234" s="10" t="s">
        <v>11</v>
      </c>
      <c r="B234" s="10">
        <v>133.8</v>
      </c>
      <c r="C234" s="10">
        <v>133.4</v>
      </c>
      <c r="D234" s="10">
        <v>132.5</v>
      </c>
      <c r="E234" s="10">
        <v>130.6</v>
      </c>
      <c r="F234" s="10">
        <v>131.7</v>
      </c>
      <c r="H234" s="2">
        <f>AVERAGE(B234:F234)</f>
        <v>132.4</v>
      </c>
      <c r="I234" s="11">
        <f>STDEV(B234:F234)</f>
        <v>1.2942179105544862</v>
      </c>
      <c r="J234" s="1">
        <f>RANK(H234,$H$15:$H$293,1)</f>
        <v>81</v>
      </c>
    </row>
    <row r="235" spans="1:10" ht="12.75">
      <c r="A235" s="10" t="s">
        <v>14</v>
      </c>
      <c r="B235" s="10">
        <v>139</v>
      </c>
      <c r="C235" s="10">
        <v>134.3</v>
      </c>
      <c r="D235" s="10">
        <v>132</v>
      </c>
      <c r="E235" s="10">
        <v>131.8</v>
      </c>
      <c r="F235" s="10">
        <v>134.8</v>
      </c>
      <c r="H235" s="2">
        <f>AVERAGE(B235:F235)</f>
        <v>134.38000000000002</v>
      </c>
      <c r="I235" s="11">
        <f>STDEV(B235:F235)</f>
        <v>2.9089517012147157</v>
      </c>
      <c r="J235" s="1">
        <f>RANK(H235,$H$15:$H$293,1)</f>
        <v>113</v>
      </c>
    </row>
    <row r="236" spans="1:6" ht="12.75">
      <c r="A236" s="10"/>
      <c r="B236" s="10"/>
      <c r="C236" s="10"/>
      <c r="D236" s="10"/>
      <c r="E236" s="10"/>
      <c r="F236" s="10"/>
    </row>
    <row r="237" spans="1:15" s="7" customFormat="1" ht="12.75">
      <c r="A237" s="6" t="s">
        <v>66</v>
      </c>
      <c r="B237" s="6">
        <v>72</v>
      </c>
      <c r="C237" s="6">
        <v>1611</v>
      </c>
      <c r="D237" s="6">
        <v>24.05</v>
      </c>
      <c r="H237" s="8"/>
      <c r="K237" s="3"/>
      <c r="O237" s="9"/>
    </row>
    <row r="238" spans="1:6" ht="12.75">
      <c r="A238" s="10" t="s">
        <v>3</v>
      </c>
      <c r="B238" s="10" t="s">
        <v>4</v>
      </c>
      <c r="C238" s="10" t="s">
        <v>5</v>
      </c>
      <c r="D238" s="10" t="s">
        <v>6</v>
      </c>
      <c r="E238" s="10" t="s">
        <v>7</v>
      </c>
      <c r="F238" s="10" t="s">
        <v>8</v>
      </c>
    </row>
    <row r="239" spans="1:11" ht="12.75">
      <c r="A239" s="10" t="s">
        <v>9</v>
      </c>
      <c r="B239" s="10">
        <v>130</v>
      </c>
      <c r="C239" s="10">
        <v>129.5</v>
      </c>
      <c r="D239" s="10">
        <v>130.9</v>
      </c>
      <c r="E239" s="10">
        <v>128.8</v>
      </c>
      <c r="F239" s="10">
        <v>130</v>
      </c>
      <c r="H239" s="2">
        <f>AVERAGE(B239:F239)</f>
        <v>129.84</v>
      </c>
      <c r="I239" s="11">
        <f>STDEV(B239:F239)</f>
        <v>0.7700649323271364</v>
      </c>
      <c r="J239" s="1">
        <f>RANK(H239,$H$15:$H$293,1)</f>
        <v>57</v>
      </c>
      <c r="K239" s="3">
        <f>RANK(H239,(H$15,H$29,H$36,H$43,H$50,H$57,H$64,H$71,H$78,H$85,H$92,H$99,H$106,H$113,H$120,H$127,H$134,H$141,H$148,H$155,H$162,H$169,H$176,H$183,H$190,H$197,H$204,H$211,H$218,H$225,H$232,H$239,H$246,H$253,H$260,H$267,H$276,H$283,H$290),1)</f>
        <v>15</v>
      </c>
    </row>
    <row r="240" spans="1:11" ht="12.75">
      <c r="A240" s="10" t="s">
        <v>10</v>
      </c>
      <c r="B240" s="10">
        <v>131</v>
      </c>
      <c r="C240" s="10">
        <v>128.9</v>
      </c>
      <c r="D240" s="10">
        <v>131.6</v>
      </c>
      <c r="E240" s="10">
        <v>129</v>
      </c>
      <c r="F240" s="10">
        <v>134.2</v>
      </c>
      <c r="H240" s="2">
        <f>AVERAGE(B240:F240)</f>
        <v>130.94</v>
      </c>
      <c r="I240" s="11">
        <f>STDEV(B240:F240)</f>
        <v>2.1789905919943697</v>
      </c>
      <c r="J240" s="1">
        <f>RANK(H240,$H$15:$H$293,1)</f>
        <v>66</v>
      </c>
      <c r="K240" s="3">
        <f>RANK(H240,(H$16,H$30,H$37,H$44,H$51,H$58,H$65,H$72,H$79,H$86,H$93,H$100,H$107,H$114,H$121,H$128,H$135,H$142,H$149,H$156,H$163,H$170,H$177,H$184,H$191,H$198,H$205,H$212,H$219,H$226,H$233,H$240,H$247,H$254,H$261,H$268,H$277,H$284,H$291),1)</f>
        <v>28</v>
      </c>
    </row>
    <row r="241" spans="1:10" ht="12.75">
      <c r="A241" s="10" t="s">
        <v>11</v>
      </c>
      <c r="B241" s="10">
        <v>136</v>
      </c>
      <c r="C241" s="10">
        <v>132.6</v>
      </c>
      <c r="D241" s="10">
        <v>132.3</v>
      </c>
      <c r="E241" s="10">
        <v>132.7</v>
      </c>
      <c r="F241" s="10">
        <v>132.8</v>
      </c>
      <c r="H241" s="2">
        <f>AVERAGE(B241:F241)</f>
        <v>133.28</v>
      </c>
      <c r="I241" s="11">
        <f>STDEV(B241:F241)</f>
        <v>1.5319921670818024</v>
      </c>
      <c r="J241" s="1">
        <f>RANK(H241,$H$15:$H$293,1)</f>
        <v>97</v>
      </c>
    </row>
    <row r="242" spans="1:10" ht="12.75">
      <c r="A242" s="10" t="s">
        <v>14</v>
      </c>
      <c r="B242" s="10">
        <v>136.2</v>
      </c>
      <c r="C242" s="10">
        <v>135.5</v>
      </c>
      <c r="D242" s="10">
        <v>136.3</v>
      </c>
      <c r="E242" s="10">
        <v>135.1</v>
      </c>
      <c r="F242" s="10">
        <v>138.1</v>
      </c>
      <c r="H242" s="2">
        <f>AVERAGE(B242:F242)</f>
        <v>136.24</v>
      </c>
      <c r="I242" s="11">
        <f>STDEV(B242:F242)</f>
        <v>1.152388823271034</v>
      </c>
      <c r="J242" s="1">
        <f>RANK(H242,$H$15:$H$293,1)</f>
        <v>133</v>
      </c>
    </row>
    <row r="243" spans="1:6" ht="12.75">
      <c r="A243" s="10"/>
      <c r="B243" s="10"/>
      <c r="C243" s="10"/>
      <c r="D243" s="10"/>
      <c r="E243" s="10"/>
      <c r="F243" s="10"/>
    </row>
    <row r="244" spans="1:15" s="7" customFormat="1" ht="12.75">
      <c r="A244" s="6" t="s">
        <v>67</v>
      </c>
      <c r="B244" s="6">
        <v>72</v>
      </c>
      <c r="C244" s="6">
        <v>1615</v>
      </c>
      <c r="D244" s="6">
        <v>21.16</v>
      </c>
      <c r="H244" s="8"/>
      <c r="K244" s="3"/>
      <c r="O244" s="9"/>
    </row>
    <row r="245" spans="1:6" ht="12.75">
      <c r="A245" s="10" t="s">
        <v>3</v>
      </c>
      <c r="B245" s="10" t="s">
        <v>55</v>
      </c>
      <c r="C245" s="10" t="s">
        <v>5</v>
      </c>
      <c r="D245" s="10" t="s">
        <v>6</v>
      </c>
      <c r="E245" s="10" t="s">
        <v>7</v>
      </c>
      <c r="F245" s="10" t="s">
        <v>8</v>
      </c>
    </row>
    <row r="246" spans="1:11" ht="12.75">
      <c r="A246" s="10" t="s">
        <v>9</v>
      </c>
      <c r="B246" s="10">
        <v>131.9</v>
      </c>
      <c r="C246" s="10">
        <v>132.3</v>
      </c>
      <c r="D246" s="10">
        <v>132.4</v>
      </c>
      <c r="E246" s="10">
        <v>132.7</v>
      </c>
      <c r="F246" s="10">
        <v>132</v>
      </c>
      <c r="H246" s="2">
        <f>AVERAGE(B246:F246)</f>
        <v>132.26000000000002</v>
      </c>
      <c r="I246" s="11">
        <f>STDEV(B246:F246)</f>
        <v>0.3209361307176197</v>
      </c>
      <c r="J246" s="1">
        <f>RANK(H246,$H$15:$H$293,1)</f>
        <v>80</v>
      </c>
      <c r="K246" s="3">
        <f>RANK(H246,(H$15,H$29,H$36,H$43,H$50,H$57,H$64,H$71,H$78,H$85,H$92,H$99,H$106,H$113,H$120,H$127,H$134,H$141,H$148,H$155,H$162,H$169,H$176,H$183,H$190,H$197,H$204,H$211,H$218,H$225,H$232,H$239,H$246,H$253,H$260,H$267,H$276,H$283,H$290),1)</f>
        <v>27</v>
      </c>
    </row>
    <row r="247" spans="1:11" ht="12.75">
      <c r="A247" s="10" t="s">
        <v>10</v>
      </c>
      <c r="B247" s="10">
        <v>126.7</v>
      </c>
      <c r="C247" s="10">
        <v>125.5</v>
      </c>
      <c r="D247" s="10">
        <v>126.2</v>
      </c>
      <c r="E247" s="10">
        <v>126.3</v>
      </c>
      <c r="F247" s="10">
        <v>126.3</v>
      </c>
      <c r="H247" s="2">
        <f>AVERAGE(B247:F247)</f>
        <v>126.2</v>
      </c>
      <c r="I247" s="11">
        <f>STDEV(B247:F247)</f>
        <v>0.4358898943540679</v>
      </c>
      <c r="J247" s="1">
        <f>RANK(H247,$H$15:$H$293,1)</f>
        <v>27</v>
      </c>
      <c r="K247" s="3">
        <f>RANK(H247,(H$16,H$30,H$37,H$44,H$51,H$58,H$65,H$72,H$79,H$86,H$93,H$100,H$107,H$114,H$121,H$128,H$135,H$142,H$149,H$156,H$163,H$170,H$177,H$184,H$191,H$198,H$205,H$212,H$219,H$226,H$233,H$240,H$247,H$254,H$261,H$268,H$277,H$284,H$291),1)</f>
        <v>16</v>
      </c>
    </row>
    <row r="248" spans="1:10" ht="12.75">
      <c r="A248" s="10" t="s">
        <v>11</v>
      </c>
      <c r="B248" s="10">
        <v>135.4</v>
      </c>
      <c r="C248" s="10">
        <v>135.4</v>
      </c>
      <c r="D248" s="10">
        <v>136.4</v>
      </c>
      <c r="E248" s="10">
        <v>134.9</v>
      </c>
      <c r="F248" s="10">
        <v>134.7</v>
      </c>
      <c r="H248" s="2">
        <f>AVERAGE(B248:F248)</f>
        <v>135.36</v>
      </c>
      <c r="I248" s="11">
        <f>STDEV(B248:F248)</f>
        <v>0.6580273550544883</v>
      </c>
      <c r="J248" s="1">
        <f>RANK(H248,$H$15:$H$293,1)</f>
        <v>124</v>
      </c>
    </row>
    <row r="249" spans="1:10" ht="12.75">
      <c r="A249" s="10" t="s">
        <v>14</v>
      </c>
      <c r="B249" s="10">
        <v>135</v>
      </c>
      <c r="C249" s="10">
        <v>135.2</v>
      </c>
      <c r="D249" s="10">
        <v>133</v>
      </c>
      <c r="E249" s="10">
        <v>132.8</v>
      </c>
      <c r="F249" s="10">
        <v>132.9</v>
      </c>
      <c r="H249" s="2">
        <f>AVERAGE(B249:F249)</f>
        <v>133.78</v>
      </c>
      <c r="I249" s="11">
        <f>STDEV(B249:F249)</f>
        <v>1.2091319200153405</v>
      </c>
      <c r="J249" s="1">
        <f>RANK(H249,$H$15:$H$293,1)</f>
        <v>105</v>
      </c>
    </row>
    <row r="250" spans="1:6" ht="12.75">
      <c r="A250" s="10"/>
      <c r="B250" s="10"/>
      <c r="C250" s="10"/>
      <c r="D250" s="10"/>
      <c r="E250" s="10"/>
      <c r="F250" s="10"/>
    </row>
    <row r="251" spans="1:15" s="7" customFormat="1" ht="12.75">
      <c r="A251" s="6" t="s">
        <v>68</v>
      </c>
      <c r="B251" s="6">
        <v>74</v>
      </c>
      <c r="C251" s="6">
        <v>1620</v>
      </c>
      <c r="D251" s="6">
        <v>17.1</v>
      </c>
      <c r="H251" s="8"/>
      <c r="K251" s="3"/>
      <c r="O251" s="9"/>
    </row>
    <row r="252" spans="1:6" ht="12.75">
      <c r="A252" s="10" t="s">
        <v>3</v>
      </c>
      <c r="B252" s="10" t="s">
        <v>4</v>
      </c>
      <c r="C252" s="10" t="s">
        <v>5</v>
      </c>
      <c r="D252" s="10" t="s">
        <v>6</v>
      </c>
      <c r="E252" s="10" t="s">
        <v>7</v>
      </c>
      <c r="F252" s="10" t="s">
        <v>8</v>
      </c>
    </row>
    <row r="253" spans="1:11" ht="12.75">
      <c r="A253" s="10" t="s">
        <v>9</v>
      </c>
      <c r="B253" s="10">
        <v>131.7</v>
      </c>
      <c r="C253" s="10">
        <v>130</v>
      </c>
      <c r="D253" s="10">
        <v>131.6</v>
      </c>
      <c r="E253" s="10">
        <v>130.9</v>
      </c>
      <c r="F253" s="10">
        <v>130.4</v>
      </c>
      <c r="H253" s="2">
        <f>AVERAGE(B253:F253)</f>
        <v>130.92</v>
      </c>
      <c r="I253" s="11">
        <f>STDEV(B253:F253)</f>
        <v>0.7395944834840186</v>
      </c>
      <c r="J253" s="1">
        <f>RANK(H253,$H$15:$H$293,1)</f>
        <v>65</v>
      </c>
      <c r="K253" s="3">
        <f>RANK(H253,(H$15,H$29,H$36,H$43,H$50,H$57,H$64,H$71,H$78,H$85,H$92,H$99,H$106,H$113,H$120,H$127,H$134,H$141,H$148,H$155,H$162,H$169,H$176,H$183,H$190,H$197,H$204,H$211,H$218,H$225,H$232,H$239,H$246,H$253,H$260,H$267,H$276,H$283,H$290),1)</f>
        <v>21</v>
      </c>
    </row>
    <row r="254" spans="1:11" ht="12.75">
      <c r="A254" s="10" t="s">
        <v>10</v>
      </c>
      <c r="B254" s="10">
        <v>128.2</v>
      </c>
      <c r="C254" s="10">
        <v>129.7</v>
      </c>
      <c r="D254" s="10">
        <v>128</v>
      </c>
      <c r="E254" s="10">
        <v>128.5</v>
      </c>
      <c r="F254" s="10">
        <v>129.5</v>
      </c>
      <c r="H254" s="2">
        <f>AVERAGE(B254:F254)</f>
        <v>128.78000000000003</v>
      </c>
      <c r="I254" s="11">
        <f>STDEV(B254:F254)</f>
        <v>0.772657750883273</v>
      </c>
      <c r="J254" s="1">
        <f>RANK(H254,$H$15:$H$293,1)</f>
        <v>48</v>
      </c>
      <c r="K254" s="3">
        <f>RANK(H254,(H$16,H$30,H$37,H$44,H$51,H$58,H$65,H$72,H$79,H$86,H$93,H$100,H$107,H$114,H$121,H$128,H$135,H$142,H$149,H$156,H$163,H$170,H$177,H$184,H$191,H$198,H$205,H$212,H$219,H$226,H$233,H$240,H$247,H$254,H$261,H$268,H$277,H$284,H$291),1)</f>
        <v>26</v>
      </c>
    </row>
    <row r="255" spans="1:10" ht="12.75">
      <c r="A255" s="10" t="s">
        <v>11</v>
      </c>
      <c r="B255" s="10">
        <v>133.6</v>
      </c>
      <c r="C255" s="10">
        <v>133.4</v>
      </c>
      <c r="D255" s="10">
        <v>132.4</v>
      </c>
      <c r="E255" s="10">
        <v>132.2</v>
      </c>
      <c r="F255" s="10">
        <v>132.3</v>
      </c>
      <c r="H255" s="2">
        <f>AVERAGE(B255:F255)</f>
        <v>132.78</v>
      </c>
      <c r="I255" s="11">
        <f>STDEV(B255:F255)</f>
        <v>0.6648308055437857</v>
      </c>
      <c r="J255" s="1">
        <f>RANK(H255,$H$15:$H$293,1)</f>
        <v>89</v>
      </c>
    </row>
    <row r="256" spans="1:10" ht="12.75">
      <c r="A256" s="10" t="s">
        <v>14</v>
      </c>
      <c r="B256" s="10">
        <v>135.5</v>
      </c>
      <c r="C256" s="10">
        <v>137.1</v>
      </c>
      <c r="D256" s="10">
        <v>135.5</v>
      </c>
      <c r="E256" s="10">
        <v>135.4</v>
      </c>
      <c r="F256" s="10">
        <v>135.2</v>
      </c>
      <c r="H256" s="2">
        <f>AVERAGE(B256:F256)</f>
        <v>135.74</v>
      </c>
      <c r="I256" s="11">
        <f>STDEV(B256:F256)</f>
        <v>0.770064932327137</v>
      </c>
      <c r="J256" s="1">
        <f>RANK(H256,$H$15:$H$293,1)</f>
        <v>127</v>
      </c>
    </row>
    <row r="257" spans="1:6" ht="12.75">
      <c r="A257" s="10"/>
      <c r="B257" s="10"/>
      <c r="C257" s="10"/>
      <c r="D257" s="10"/>
      <c r="E257" s="10"/>
      <c r="F257" s="10"/>
    </row>
    <row r="258" spans="1:15" s="7" customFormat="1" ht="12.75">
      <c r="A258" s="6" t="s">
        <v>69</v>
      </c>
      <c r="B258" s="6">
        <v>76</v>
      </c>
      <c r="C258" s="6">
        <v>1624</v>
      </c>
      <c r="D258" s="6">
        <v>23.84</v>
      </c>
      <c r="H258" s="8"/>
      <c r="K258" s="3"/>
      <c r="O258" s="9"/>
    </row>
    <row r="259" spans="1:6" ht="12.75">
      <c r="A259" s="10" t="s">
        <v>3</v>
      </c>
      <c r="B259" s="10" t="s">
        <v>4</v>
      </c>
      <c r="C259" s="10" t="s">
        <v>5</v>
      </c>
      <c r="D259" s="10" t="s">
        <v>6</v>
      </c>
      <c r="E259" s="10" t="s">
        <v>7</v>
      </c>
      <c r="F259" s="10" t="s">
        <v>8</v>
      </c>
    </row>
    <row r="260" spans="1:11" ht="12.75">
      <c r="A260" s="10" t="s">
        <v>9</v>
      </c>
      <c r="B260" s="10">
        <v>136.8</v>
      </c>
      <c r="C260" s="10">
        <v>134.6</v>
      </c>
      <c r="D260" s="10">
        <v>133.1</v>
      </c>
      <c r="E260" s="10">
        <v>133</v>
      </c>
      <c r="F260" s="10">
        <v>134.6</v>
      </c>
      <c r="H260" s="2">
        <f>AVERAGE(B260:F260)</f>
        <v>134.42</v>
      </c>
      <c r="I260" s="11">
        <f>STDEV(B260:F260)</f>
        <v>1.5401298646542816</v>
      </c>
      <c r="J260" s="1">
        <f>RANK(H260,$H$15:$H$293,1)</f>
        <v>114</v>
      </c>
      <c r="K260" s="3">
        <f>RANK(H260,(H$15,H$29,H$36,H$43,H$50,H$57,H$64,H$71,H$78,H$85,H$92,H$99,H$106,H$113,H$120,H$127,H$134,H$141,H$148,H$155,H$162,H$169,H$176,H$183,H$190,H$197,H$204,H$211,H$218,H$225,H$232,H$239,H$246,H$253,H$260,H$267,H$276,H$283,H$290),1)</f>
        <v>35</v>
      </c>
    </row>
    <row r="261" spans="1:11" ht="12.75">
      <c r="A261" s="10" t="s">
        <v>10</v>
      </c>
      <c r="B261" s="10">
        <v>128.5</v>
      </c>
      <c r="C261" s="10">
        <v>127.8</v>
      </c>
      <c r="D261" s="10">
        <v>125.8</v>
      </c>
      <c r="E261" s="10">
        <v>124.9</v>
      </c>
      <c r="F261" s="10">
        <v>124.9</v>
      </c>
      <c r="H261" s="2">
        <f>AVERAGE(B261:F261)</f>
        <v>126.38</v>
      </c>
      <c r="I261" s="11">
        <f>STDEV(B261:F261)</f>
        <v>1.6754103974847447</v>
      </c>
      <c r="J261" s="1">
        <f>RANK(H261,$H$15:$H$293,1)</f>
        <v>28</v>
      </c>
      <c r="K261" s="3">
        <f>RANK(H261,(H$16,H$30,H$37,H$44,H$51,H$58,H$65,H$72,H$79,H$86,H$93,H$100,H$107,H$114,H$121,H$128,H$135,H$142,H$149,H$156,H$163,H$170,H$177,H$184,H$191,H$198,H$205,H$212,H$219,H$226,H$233,H$240,H$247,H$254,H$261,H$268,H$277,H$284,H$291),1)</f>
        <v>17</v>
      </c>
    </row>
    <row r="262" spans="1:10" ht="12.75">
      <c r="A262" s="10" t="s">
        <v>11</v>
      </c>
      <c r="B262" s="10">
        <v>139.9</v>
      </c>
      <c r="C262" s="10">
        <v>134</v>
      </c>
      <c r="D262" s="10">
        <v>136.3</v>
      </c>
      <c r="E262" s="10">
        <v>137.3</v>
      </c>
      <c r="F262" s="10">
        <v>138.3</v>
      </c>
      <c r="H262" s="2">
        <f>AVERAGE(B262:F262)</f>
        <v>137.16000000000003</v>
      </c>
      <c r="I262" s="11">
        <f>STDEV(B262:F262)</f>
        <v>2.210882176869679</v>
      </c>
      <c r="J262" s="1">
        <f>RANK(H262,$H$15:$H$293,1)</f>
        <v>134</v>
      </c>
    </row>
    <row r="263" spans="1:10" ht="12.75">
      <c r="A263" s="10" t="s">
        <v>14</v>
      </c>
      <c r="B263" s="10">
        <v>133.5</v>
      </c>
      <c r="C263" s="10">
        <v>135</v>
      </c>
      <c r="D263" s="10">
        <v>134.7</v>
      </c>
      <c r="E263" s="10">
        <v>131.9</v>
      </c>
      <c r="F263" s="10">
        <v>131.9</v>
      </c>
      <c r="H263" s="2">
        <f>AVERAGE(B263:F263)</f>
        <v>133.4</v>
      </c>
      <c r="I263" s="11">
        <f>STDEV(B263:F263)</f>
        <v>1.4798648586948688</v>
      </c>
      <c r="J263" s="1">
        <f>RANK(H263,$H$15:$H$293,1)</f>
        <v>101</v>
      </c>
    </row>
    <row r="264" spans="1:6" ht="12.75">
      <c r="A264" s="10"/>
      <c r="B264" s="10"/>
      <c r="C264" s="10"/>
      <c r="D264" s="10"/>
      <c r="E264" s="10"/>
      <c r="F264" s="10"/>
    </row>
    <row r="265" spans="1:15" s="7" customFormat="1" ht="12.75">
      <c r="A265" s="6" t="s">
        <v>70</v>
      </c>
      <c r="B265" s="6">
        <v>75</v>
      </c>
      <c r="C265" s="6">
        <v>1629</v>
      </c>
      <c r="D265" s="6">
        <v>19.6</v>
      </c>
      <c r="H265" s="8"/>
      <c r="K265" s="3"/>
      <c r="O265" s="9"/>
    </row>
    <row r="266" spans="1:6" ht="12.75">
      <c r="A266" s="10" t="s">
        <v>3</v>
      </c>
      <c r="B266" s="10" t="s">
        <v>4</v>
      </c>
      <c r="C266" s="10" t="s">
        <v>5</v>
      </c>
      <c r="D266" s="10" t="s">
        <v>6</v>
      </c>
      <c r="E266" s="10" t="s">
        <v>7</v>
      </c>
      <c r="F266" s="10" t="s">
        <v>8</v>
      </c>
    </row>
    <row r="267" spans="1:11" ht="12.75">
      <c r="A267" s="10" t="s">
        <v>9</v>
      </c>
      <c r="B267" s="10">
        <v>129.2</v>
      </c>
      <c r="C267" s="10">
        <v>124.8</v>
      </c>
      <c r="D267" s="10">
        <v>126.8</v>
      </c>
      <c r="E267" s="10">
        <v>125.7</v>
      </c>
      <c r="F267" s="10">
        <v>123.4</v>
      </c>
      <c r="H267" s="2">
        <f>AVERAGE(B267:F267)</f>
        <v>125.98000000000002</v>
      </c>
      <c r="I267" s="11">
        <f>STDEV(B267:F267)</f>
        <v>2.1890637268019346</v>
      </c>
      <c r="J267" s="1">
        <f>RANK(H267,$H$15:$H$293,1)</f>
        <v>24</v>
      </c>
      <c r="K267" s="3">
        <f>RANK(H267,(H$15,H$29,H$36,H$43,H$50,H$57,H$64,H$71,H$78,H$85,H$92,H$99,H$106,H$113,H$120,H$127,H$134,H$141,H$148,H$155,H$162,H$169,H$176,H$183,H$190,H$197,H$204,H$211,H$218,H$225,H$232,H$239,H$246,H$253,H$260,H$267,H$276,H$283,H$290),1)</f>
        <v>6</v>
      </c>
    </row>
    <row r="268" spans="1:11" ht="12.75">
      <c r="A268" s="10" t="s">
        <v>10</v>
      </c>
      <c r="B268" s="10">
        <v>125.1</v>
      </c>
      <c r="C268" s="10">
        <v>120.6</v>
      </c>
      <c r="D268" s="10">
        <v>124.6</v>
      </c>
      <c r="E268" s="10">
        <v>122.8</v>
      </c>
      <c r="F268" s="10">
        <v>120.2</v>
      </c>
      <c r="H268" s="2">
        <f>AVERAGE(B268:F268)</f>
        <v>122.66</v>
      </c>
      <c r="I268" s="11">
        <f>STDEV(B268:F268)</f>
        <v>2.237856116911896</v>
      </c>
      <c r="J268" s="1">
        <f>RANK(H268,$H$15:$H$293,1)</f>
        <v>8</v>
      </c>
      <c r="K268" s="3">
        <f>RANK(H268,(H$16,H$30,H$37,H$44,H$51,H$58,H$65,H$72,H$79,H$86,H$93,H$100,H$107,H$114,H$121,H$128,H$135,H$142,H$149,H$156,H$163,H$170,H$177,H$184,H$191,H$198,H$205,H$212,H$219,H$226,H$233,H$240,H$247,H$254,H$261,H$268,H$277,H$284,H$291),1)</f>
        <v>5</v>
      </c>
    </row>
    <row r="269" spans="1:10" ht="12.75">
      <c r="A269" s="10" t="s">
        <v>11</v>
      </c>
      <c r="B269" s="10">
        <v>132.8</v>
      </c>
      <c r="C269" s="10">
        <v>127</v>
      </c>
      <c r="D269" s="10">
        <v>131</v>
      </c>
      <c r="E269" s="10">
        <v>128.8</v>
      </c>
      <c r="F269" s="10">
        <v>125.6</v>
      </c>
      <c r="H269" s="2">
        <f>AVERAGE(B269:F269)</f>
        <v>129.04000000000002</v>
      </c>
      <c r="I269" s="11">
        <f>STDEV(B269:F269)</f>
        <v>2.9168476134347556</v>
      </c>
      <c r="J269" s="1">
        <f>RANK(H269,$H$15:$H$293,1)</f>
        <v>50</v>
      </c>
    </row>
    <row r="270" spans="1:10" ht="12.75">
      <c r="A270" s="10" t="s">
        <v>14</v>
      </c>
      <c r="B270" s="10">
        <v>135.1</v>
      </c>
      <c r="C270" s="10">
        <v>132.3</v>
      </c>
      <c r="D270" s="10">
        <v>131.4</v>
      </c>
      <c r="E270" s="10">
        <v>131.8</v>
      </c>
      <c r="F270" s="10">
        <v>130.4</v>
      </c>
      <c r="H270" s="2">
        <f>AVERAGE(B270:F270)</f>
        <v>132.20000000000002</v>
      </c>
      <c r="I270" s="11">
        <f>STDEV(B270:F270)</f>
        <v>1.7649362594722742</v>
      </c>
      <c r="J270" s="1">
        <f>RANK(H270,$H$15:$H$293,1)</f>
        <v>77</v>
      </c>
    </row>
    <row r="271" spans="1:6" ht="12.75">
      <c r="A271" s="10"/>
      <c r="B271" s="10"/>
      <c r="C271" s="10"/>
      <c r="D271" s="10"/>
      <c r="E271" s="10"/>
      <c r="F271" s="10"/>
    </row>
    <row r="272" spans="1:15" s="25" customFormat="1" ht="12.75">
      <c r="A272" s="24" t="s">
        <v>71</v>
      </c>
      <c r="B272" s="24"/>
      <c r="C272" s="24"/>
      <c r="D272" s="24"/>
      <c r="E272" s="24"/>
      <c r="F272" s="24"/>
      <c r="H272" s="26"/>
      <c r="K272" s="27"/>
      <c r="O272" s="28"/>
    </row>
    <row r="273" spans="1:6" ht="12.75">
      <c r="A273" s="10"/>
      <c r="B273" s="10"/>
      <c r="C273" s="10"/>
      <c r="D273" s="10"/>
      <c r="E273" s="10"/>
      <c r="F273" s="10"/>
    </row>
    <row r="274" spans="1:15" s="7" customFormat="1" ht="12.75">
      <c r="A274" s="6" t="s">
        <v>72</v>
      </c>
      <c r="B274" s="6">
        <v>76</v>
      </c>
      <c r="C274" s="6">
        <v>1639</v>
      </c>
      <c r="H274" s="8"/>
      <c r="K274" s="3"/>
      <c r="O274" s="9"/>
    </row>
    <row r="275" spans="1:6" ht="12.75">
      <c r="A275" s="10" t="s">
        <v>3</v>
      </c>
      <c r="B275" s="10" t="s">
        <v>4</v>
      </c>
      <c r="C275" s="10" t="s">
        <v>5</v>
      </c>
      <c r="D275" s="10" t="s">
        <v>6</v>
      </c>
      <c r="E275" s="10" t="s">
        <v>7</v>
      </c>
      <c r="F275" s="10" t="s">
        <v>8</v>
      </c>
    </row>
    <row r="276" spans="1:11" ht="12.75">
      <c r="A276" s="10" t="s">
        <v>9</v>
      </c>
      <c r="B276" s="10">
        <v>126.2</v>
      </c>
      <c r="C276" s="10">
        <v>124.2</v>
      </c>
      <c r="D276" s="10">
        <v>123.5</v>
      </c>
      <c r="E276" s="10">
        <v>125.3</v>
      </c>
      <c r="F276" s="10">
        <v>125</v>
      </c>
      <c r="H276" s="2">
        <f>AVERAGE(B276:F276)</f>
        <v>124.84</v>
      </c>
      <c r="I276" s="11">
        <f>STDEV(B276:F276)</f>
        <v>1.035857133006285</v>
      </c>
      <c r="J276" s="1">
        <f>RANK(H276,$H$15:$H$293,1)</f>
        <v>19</v>
      </c>
      <c r="K276" s="3">
        <f>RANK(H276,(H$15,H$29,H$36,H$43,H$50,H$57,H$64,H$71,H$78,H$85,H$92,H$99,H$106,H$113,H$120,H$127,H$134,H$141,H$148,H$155,H$162,H$169,H$176,H$183,H$190,H$197,H$204,H$211,H$218,H$225,H$232,H$239,H$246,H$253,H$260,H$267,H$276,H$283,H$290),1)</f>
        <v>5</v>
      </c>
    </row>
    <row r="277" spans="1:11" ht="12.75">
      <c r="A277" s="10" t="s">
        <v>10</v>
      </c>
      <c r="B277" s="10">
        <v>132.9</v>
      </c>
      <c r="C277" s="10">
        <v>124.1</v>
      </c>
      <c r="D277" s="10">
        <v>124.3</v>
      </c>
      <c r="E277" s="10">
        <v>124.4</v>
      </c>
      <c r="F277" s="10">
        <v>124.4</v>
      </c>
      <c r="H277" s="2">
        <f>AVERAGE(B277:F277)</f>
        <v>126.01999999999998</v>
      </c>
      <c r="I277" s="11">
        <f>STDEV(B277:F277)</f>
        <v>3.8479864864627604</v>
      </c>
      <c r="J277" s="1">
        <f>RANK(H277,$H$15:$H$293,1)</f>
        <v>25</v>
      </c>
      <c r="K277" s="3">
        <f>RANK(H277,(H$16,H$30,H$37,H$44,H$51,H$58,H$65,H$72,H$79,H$86,H$93,H$100,H$107,H$114,H$121,H$128,H$135,H$142,H$149,H$156,H$163,H$170,H$177,H$184,H$191,H$198,H$205,H$212,H$219,H$226,H$233,H$240,H$247,H$254,H$261,H$268,H$277,H$284,H$291),1)</f>
        <v>14</v>
      </c>
    </row>
    <row r="278" spans="1:10" ht="12.75">
      <c r="A278" s="10" t="s">
        <v>11</v>
      </c>
      <c r="B278" s="10">
        <v>128.6</v>
      </c>
      <c r="C278" s="10">
        <v>124.8</v>
      </c>
      <c r="D278" s="10">
        <v>126.1</v>
      </c>
      <c r="E278" s="10">
        <v>126.4</v>
      </c>
      <c r="F278" s="10">
        <v>126.2</v>
      </c>
      <c r="H278" s="2">
        <f>AVERAGE(B278:F278)</f>
        <v>126.41999999999999</v>
      </c>
      <c r="I278" s="11">
        <f>STDEV(B278:F278)</f>
        <v>1.3718600511714</v>
      </c>
      <c r="J278" s="1">
        <f>RANK(H278,$H$15:$H$293,1)</f>
        <v>29</v>
      </c>
    </row>
    <row r="279" spans="1:10" ht="12.75">
      <c r="A279" s="10" t="s">
        <v>14</v>
      </c>
      <c r="B279" s="10">
        <v>135.9</v>
      </c>
      <c r="C279" s="10">
        <v>127.2</v>
      </c>
      <c r="D279" s="10">
        <v>127</v>
      </c>
      <c r="E279" s="10">
        <v>128.4</v>
      </c>
      <c r="F279" s="10">
        <v>129.9</v>
      </c>
      <c r="H279" s="2">
        <f>AVERAGE(B279:F279)</f>
        <v>129.68</v>
      </c>
      <c r="I279" s="11">
        <f>STDEV(B279:F279)</f>
        <v>3.664287106655265</v>
      </c>
      <c r="J279" s="1">
        <f>RANK(H279,$H$15:$H$293,1)</f>
        <v>55</v>
      </c>
    </row>
    <row r="280" spans="1:6" ht="12.75">
      <c r="A280" s="10"/>
      <c r="B280" s="10"/>
      <c r="C280" s="10"/>
      <c r="D280" s="10"/>
      <c r="E280" s="10"/>
      <c r="F280" s="10"/>
    </row>
    <row r="281" spans="1:15" s="7" customFormat="1" ht="12.75">
      <c r="A281" s="6" t="s">
        <v>73</v>
      </c>
      <c r="B281" s="6">
        <v>84</v>
      </c>
      <c r="C281" s="6">
        <v>1650</v>
      </c>
      <c r="D281" s="6"/>
      <c r="H281" s="8"/>
      <c r="K281" s="3"/>
      <c r="O281" s="9"/>
    </row>
    <row r="282" spans="1:6" ht="12.75">
      <c r="A282" s="10" t="s">
        <v>3</v>
      </c>
      <c r="B282" s="10" t="s">
        <v>4</v>
      </c>
      <c r="C282" s="10" t="s">
        <v>5</v>
      </c>
      <c r="D282" s="10" t="s">
        <v>6</v>
      </c>
      <c r="E282" s="10" t="s">
        <v>7</v>
      </c>
      <c r="F282" s="10" t="s">
        <v>8</v>
      </c>
    </row>
    <row r="283" spans="1:11" ht="12.75">
      <c r="A283" s="10" t="s">
        <v>9</v>
      </c>
      <c r="B283" s="10">
        <v>123.4</v>
      </c>
      <c r="C283" s="10">
        <v>122.8</v>
      </c>
      <c r="D283" s="10">
        <v>122.2</v>
      </c>
      <c r="E283" s="10">
        <v>122.2</v>
      </c>
      <c r="F283" s="10">
        <v>123.4</v>
      </c>
      <c r="H283" s="2">
        <f>AVERAGE(B283:F283)</f>
        <v>122.8</v>
      </c>
      <c r="I283" s="11">
        <f>STDEV(B283:F283)</f>
        <v>0.6000000000000014</v>
      </c>
      <c r="J283" s="1">
        <f>RANK(H283,$H$15:$H$293,1)</f>
        <v>10</v>
      </c>
      <c r="K283" s="3">
        <f>RANK(H283,(H$15,H$29,H$36,H$43,H$50,H$57,H$64,H$71,H$78,H$85,H$92,H$99,H$106,H$113,H$120,H$127,H$134,H$141,H$148,H$155,H$162,H$169,H$176,H$183,H$190,H$197,H$204,H$211,H$218,H$225,H$232,H$239,H$246,H$253,H$260,H$267,H$276,H$283,H$290),1)</f>
        <v>3</v>
      </c>
    </row>
    <row r="284" spans="1:11" ht="12.75">
      <c r="A284" s="10" t="s">
        <v>10</v>
      </c>
      <c r="B284" s="10">
        <v>122</v>
      </c>
      <c r="C284" s="10">
        <v>122.6</v>
      </c>
      <c r="D284" s="10">
        <v>122.3</v>
      </c>
      <c r="E284" s="10">
        <v>122.5</v>
      </c>
      <c r="F284" s="10">
        <v>122.1</v>
      </c>
      <c r="H284" s="2">
        <f>AVERAGE(B284:F284)</f>
        <v>122.3</v>
      </c>
      <c r="I284" s="11">
        <f>STDEV(B284:F284)</f>
        <v>0.25495097567963865</v>
      </c>
      <c r="J284" s="1">
        <f>RANK(H284,$H$15:$H$293,1)</f>
        <v>7</v>
      </c>
      <c r="K284" s="3">
        <f>RANK(H284,(H$16,H$30,H$37,H$44,H$51,H$58,H$65,H$72,H$79,H$86,H$93,H$100,H$107,H$114,H$121,H$128,H$135,H$142,H$149,H$156,H$163,H$170,H$177,H$184,H$191,H$198,H$205,H$212,H$219,H$226,H$233,H$240,H$247,H$254,H$261,H$268,H$277,H$284,H$291),1)</f>
        <v>4</v>
      </c>
    </row>
    <row r="285" spans="1:10" ht="12.75">
      <c r="A285" s="10" t="s">
        <v>11</v>
      </c>
      <c r="B285" s="10">
        <v>125.3</v>
      </c>
      <c r="C285" s="10">
        <v>123.7</v>
      </c>
      <c r="D285" s="10">
        <v>124.9</v>
      </c>
      <c r="E285" s="10">
        <v>124.6</v>
      </c>
      <c r="F285" s="10">
        <v>122.4</v>
      </c>
      <c r="H285" s="2">
        <f>AVERAGE(B285:F285)</f>
        <v>124.17999999999999</v>
      </c>
      <c r="I285" s="11">
        <f>STDEV(B285:F285)</f>
        <v>1.156287161564978</v>
      </c>
      <c r="J285" s="1">
        <f>RANK(H285,$H$15:$H$293,1)</f>
        <v>17</v>
      </c>
    </row>
    <row r="286" spans="1:10" ht="12.75">
      <c r="A286" s="10" t="s">
        <v>14</v>
      </c>
      <c r="B286" s="10">
        <v>127.8</v>
      </c>
      <c r="C286" s="10">
        <v>124.6</v>
      </c>
      <c r="D286" s="10">
        <v>124.6</v>
      </c>
      <c r="E286" s="10">
        <v>124.2</v>
      </c>
      <c r="F286" s="10">
        <v>124.1</v>
      </c>
      <c r="H286" s="2">
        <f>AVERAGE(B286:F286)</f>
        <v>125.05999999999999</v>
      </c>
      <c r="I286" s="11">
        <f>STDEV(B286:F286)</f>
        <v>1.5485477067239486</v>
      </c>
      <c r="J286" s="1">
        <f>RANK(H286,$H$15:$H$293,1)</f>
        <v>20</v>
      </c>
    </row>
    <row r="287" spans="2:4" ht="12.75">
      <c r="B287" s="10">
        <v>73.4</v>
      </c>
      <c r="C287" s="10">
        <v>1714</v>
      </c>
      <c r="D287" s="10">
        <v>11.9</v>
      </c>
    </row>
    <row r="288" spans="1:15" s="7" customFormat="1" ht="12.75">
      <c r="A288" s="29" t="s">
        <v>74</v>
      </c>
      <c r="H288" s="8"/>
      <c r="K288" s="3"/>
      <c r="O288" s="9"/>
    </row>
    <row r="289" spans="1:15" s="31" customFormat="1" ht="12.75">
      <c r="A289" s="30" t="s">
        <v>3</v>
      </c>
      <c r="B289" s="31" t="s">
        <v>55</v>
      </c>
      <c r="C289" s="31" t="s">
        <v>5</v>
      </c>
      <c r="D289" s="31" t="s">
        <v>6</v>
      </c>
      <c r="E289" s="31" t="s">
        <v>7</v>
      </c>
      <c r="F289" s="31" t="s">
        <v>8</v>
      </c>
      <c r="H289" s="32"/>
      <c r="K289" s="3"/>
      <c r="O289" s="33"/>
    </row>
    <row r="290" spans="1:11" ht="12.75">
      <c r="A290" s="10" t="s">
        <v>9</v>
      </c>
      <c r="B290" s="10">
        <v>123.5</v>
      </c>
      <c r="C290" s="10">
        <v>121.7</v>
      </c>
      <c r="D290" s="10">
        <v>122.4</v>
      </c>
      <c r="E290" s="10">
        <v>120.1</v>
      </c>
      <c r="F290" s="10">
        <v>122</v>
      </c>
      <c r="H290" s="2">
        <f>AVERAGE(B290:F290)</f>
        <v>121.94000000000001</v>
      </c>
      <c r="I290" s="11">
        <f>STDEV(B290:F290)</f>
        <v>1.2340988615179929</v>
      </c>
      <c r="J290" s="1">
        <f>RANK(H290,$H$15:$H$293,1)</f>
        <v>5</v>
      </c>
      <c r="K290" s="3">
        <f>RANK(H290,(H$15,H$29,H$36,H$43,H$50,H$57,H$64,H$71,H$78,H$85,H$92,H$99,H$106,H$113,H$120,H$127,H$134,H$141,H$148,H$155,H$162,H$169,H$176,H$183,H$190,H$197,H$204,H$211,H$218,H$225,H$232,H$239,H$246,H$253,H$260,H$267,H$276,H$283,H$290),1)</f>
        <v>2</v>
      </c>
    </row>
    <row r="291" spans="1:11" ht="12.75">
      <c r="A291" s="10" t="s">
        <v>10</v>
      </c>
      <c r="B291" s="10">
        <v>124</v>
      </c>
      <c r="C291" s="10">
        <v>123.6</v>
      </c>
      <c r="D291" s="10">
        <v>122.7</v>
      </c>
      <c r="E291" s="10">
        <v>122.1</v>
      </c>
      <c r="F291" s="10">
        <v>123</v>
      </c>
      <c r="H291" s="2">
        <f>AVERAGE(B291:F291)</f>
        <v>123.08</v>
      </c>
      <c r="I291" s="11">
        <f>STDEV(B291:F291)</f>
        <v>0.7463243262818122</v>
      </c>
      <c r="J291" s="1">
        <f>RANK(H291,$H$15:$H$293,1)</f>
        <v>12</v>
      </c>
      <c r="K291" s="3">
        <f>RANK(H291,(H$16,H$30,H$37,H$44,H$51,H$58,H$65,H$72,H$79,H$86,H$93,H$100,H$107,H$114,H$121,H$128,H$135,H$142,H$149,H$156,H$163,H$170,H$177,H$184,H$191,H$198,H$205,H$212,H$219,H$226,H$233,H$240,H$247,H$254,H$261,H$268,H$277,H$284,H$291),1)</f>
        <v>7</v>
      </c>
    </row>
    <row r="292" spans="1:10" ht="12.75">
      <c r="A292" s="10" t="s">
        <v>11</v>
      </c>
      <c r="B292" s="10">
        <v>124.8</v>
      </c>
      <c r="C292" s="10">
        <v>123.6</v>
      </c>
      <c r="D292" s="10">
        <v>123.8</v>
      </c>
      <c r="E292" s="10">
        <v>120.6</v>
      </c>
      <c r="F292" s="10">
        <v>124</v>
      </c>
      <c r="H292" s="2">
        <f>AVERAGE(B292:F292)</f>
        <v>123.35999999999999</v>
      </c>
      <c r="I292" s="11">
        <f>STDEV(B292:F292)</f>
        <v>1.6087262041752177</v>
      </c>
      <c r="J292" s="1">
        <f>RANK(H292,$H$15:$H$293,1)</f>
        <v>14</v>
      </c>
    </row>
    <row r="293" spans="1:10" ht="12.75">
      <c r="A293" s="10" t="s">
        <v>14</v>
      </c>
      <c r="B293" s="10">
        <v>129.2</v>
      </c>
      <c r="C293" s="10">
        <v>129.4</v>
      </c>
      <c r="D293" s="10">
        <v>128.2</v>
      </c>
      <c r="E293" s="10">
        <v>128.9</v>
      </c>
      <c r="F293" s="10">
        <v>126.7</v>
      </c>
      <c r="H293" s="2">
        <f>AVERAGE(B293:F293)</f>
        <v>128.48000000000002</v>
      </c>
      <c r="I293" s="11">
        <f>STDEV(B293:F293)</f>
        <v>1.0940749517286275</v>
      </c>
      <c r="J293" s="1">
        <f>RANK(H293,$H$15:$H$293,1)</f>
        <v>45</v>
      </c>
    </row>
    <row r="295" spans="1:15" s="7" customFormat="1" ht="12.75">
      <c r="A295" s="6" t="s">
        <v>75</v>
      </c>
      <c r="H295" s="8" t="s">
        <v>21</v>
      </c>
      <c r="I295" s="7" t="s">
        <v>22</v>
      </c>
      <c r="J295" s="7" t="s">
        <v>76</v>
      </c>
      <c r="K295" s="3"/>
      <c r="O295" s="9"/>
    </row>
    <row r="297" spans="1:9" ht="12.75">
      <c r="A297" s="10" t="s">
        <v>9</v>
      </c>
      <c r="B297" s="10">
        <v>161.5</v>
      </c>
      <c r="C297" s="10">
        <v>161.5</v>
      </c>
      <c r="D297" s="10">
        <v>161.7</v>
      </c>
      <c r="E297" s="10">
        <v>161.7</v>
      </c>
      <c r="F297" s="10">
        <v>161.6</v>
      </c>
      <c r="H297" s="2">
        <f>AVERAGE(B297:F297)</f>
        <v>161.6</v>
      </c>
      <c r="I297" s="11">
        <f>STDEV(B297:F297)</f>
        <v>0.09999999999999432</v>
      </c>
    </row>
    <row r="298" spans="1:9" ht="12.75">
      <c r="A298" s="10" t="s">
        <v>10</v>
      </c>
      <c r="B298" s="10">
        <v>167.7</v>
      </c>
      <c r="C298" s="10">
        <v>168</v>
      </c>
      <c r="D298" s="10">
        <v>167.9</v>
      </c>
      <c r="E298" s="10">
        <v>167.7</v>
      </c>
      <c r="F298" s="10">
        <v>168.3</v>
      </c>
      <c r="H298" s="2">
        <f>AVERAGE(B298:F298)</f>
        <v>167.92</v>
      </c>
      <c r="I298" s="11">
        <f>STDEV(B298:F298)</f>
        <v>0.2489979919597839</v>
      </c>
    </row>
    <row r="299" spans="1:9" ht="12.75">
      <c r="A299" s="10" t="s">
        <v>11</v>
      </c>
      <c r="B299" s="10">
        <v>163.4</v>
      </c>
      <c r="C299" s="10">
        <v>163.7</v>
      </c>
      <c r="D299" s="10">
        <v>163.8</v>
      </c>
      <c r="E299" s="10">
        <v>163.8</v>
      </c>
      <c r="F299" s="10">
        <v>163.9</v>
      </c>
      <c r="H299" s="2">
        <f>AVERAGE(B299:F299)</f>
        <v>163.72</v>
      </c>
      <c r="I299" s="11">
        <f>STDEV(B299:F299)</f>
        <v>0.1923538406167151</v>
      </c>
    </row>
    <row r="300" spans="1:9" ht="12.75">
      <c r="A300" s="10" t="s">
        <v>14</v>
      </c>
      <c r="B300" s="10">
        <v>170.9</v>
      </c>
      <c r="C300" s="10">
        <v>171.4</v>
      </c>
      <c r="D300" s="10">
        <v>170.9</v>
      </c>
      <c r="E300" s="10">
        <v>171.3</v>
      </c>
      <c r="F300" s="10">
        <v>170.9</v>
      </c>
      <c r="H300" s="2">
        <f>AVERAGE(B300:F300)</f>
        <v>171.07999999999998</v>
      </c>
      <c r="I300" s="11">
        <f>STDEV(B300:F300)</f>
        <v>0.2489979919597759</v>
      </c>
    </row>
    <row r="302" spans="1:15" s="7" customFormat="1" ht="12.75">
      <c r="A302" s="6" t="s">
        <v>77</v>
      </c>
      <c r="B302" s="6"/>
      <c r="H302" s="8"/>
      <c r="K302" s="3"/>
      <c r="O302" s="9"/>
    </row>
    <row r="303" spans="1:10" ht="12.75">
      <c r="A303" s="10" t="s">
        <v>9</v>
      </c>
      <c r="B303" s="10">
        <v>134.5</v>
      </c>
      <c r="C303" s="10">
        <v>131.5</v>
      </c>
      <c r="D303" s="10">
        <v>131</v>
      </c>
      <c r="E303" s="10">
        <v>132.4</v>
      </c>
      <c r="F303" s="10">
        <v>129.8</v>
      </c>
      <c r="H303" s="2">
        <f>AVERAGE(B303:F303)</f>
        <v>131.84</v>
      </c>
      <c r="I303" s="11">
        <f>STDEV(B303:F303)</f>
        <v>1.7586926962946057</v>
      </c>
      <c r="J303" s="1">
        <v>1</v>
      </c>
    </row>
    <row r="304" spans="1:10" ht="12.75">
      <c r="A304" s="10" t="s">
        <v>10</v>
      </c>
      <c r="B304" s="10">
        <v>132</v>
      </c>
      <c r="C304" s="10">
        <v>131.8</v>
      </c>
      <c r="D304" s="10">
        <v>131.5</v>
      </c>
      <c r="E304" s="10">
        <v>131.2</v>
      </c>
      <c r="F304" s="10">
        <v>133.1</v>
      </c>
      <c r="H304" s="2">
        <f>AVERAGE(B304:F304)</f>
        <v>131.92000000000002</v>
      </c>
      <c r="I304" s="11">
        <f>STDEV(B304:F304)</f>
        <v>0.7259476565152615</v>
      </c>
      <c r="J304" s="1">
        <v>1</v>
      </c>
    </row>
    <row r="305" spans="1:9" ht="12.75">
      <c r="A305" s="10" t="s">
        <v>11</v>
      </c>
      <c r="B305" s="10">
        <v>135.2</v>
      </c>
      <c r="C305" s="10">
        <v>134.7</v>
      </c>
      <c r="D305" s="10">
        <v>132.4</v>
      </c>
      <c r="E305" s="10">
        <v>133.9</v>
      </c>
      <c r="F305" s="10">
        <v>132.6</v>
      </c>
      <c r="H305" s="2">
        <f>AVERAGE(B305:F305)</f>
        <v>133.76</v>
      </c>
      <c r="I305" s="11">
        <f>STDEV(B305:F305)</f>
        <v>1.2421755109484274</v>
      </c>
    </row>
    <row r="306" spans="1:9" ht="12.75">
      <c r="A306" s="10" t="s">
        <v>14</v>
      </c>
      <c r="B306" s="10">
        <v>138.7</v>
      </c>
      <c r="C306" s="10">
        <v>137</v>
      </c>
      <c r="D306" s="10">
        <v>137.2</v>
      </c>
      <c r="E306" s="10">
        <v>136.7</v>
      </c>
      <c r="F306" s="10">
        <v>139.9</v>
      </c>
      <c r="H306" s="2">
        <f>AVERAGE(B306:F306)</f>
        <v>137.9</v>
      </c>
      <c r="I306" s="11">
        <f>STDEV(B306:F306)</f>
        <v>1.3583077707206168</v>
      </c>
    </row>
    <row r="307" spans="1:6" ht="12.75">
      <c r="A307" s="10"/>
      <c r="B307" s="10"/>
      <c r="C307" s="10"/>
      <c r="D307" s="10"/>
      <c r="E307" s="10"/>
      <c r="F307" s="10"/>
    </row>
    <row r="308" spans="1:15" s="7" customFormat="1" ht="12.75">
      <c r="A308" s="6" t="s">
        <v>78</v>
      </c>
      <c r="H308" s="8"/>
      <c r="K308" s="3"/>
      <c r="O308" s="9"/>
    </row>
    <row r="309" spans="1:10" ht="12.75">
      <c r="A309" s="10" t="s">
        <v>9</v>
      </c>
      <c r="B309" s="10">
        <v>134.7</v>
      </c>
      <c r="C309" s="10">
        <v>135.3</v>
      </c>
      <c r="D309" s="10">
        <v>137.7</v>
      </c>
      <c r="E309" s="10">
        <v>137.2</v>
      </c>
      <c r="F309" s="10">
        <v>134.4</v>
      </c>
      <c r="H309" s="2">
        <f>AVERAGE(B309:F309)</f>
        <v>135.85999999999999</v>
      </c>
      <c r="I309" s="11">
        <f>STDEV(B309:F309)</f>
        <v>1.497664849023299</v>
      </c>
      <c r="J309" s="1">
        <v>4</v>
      </c>
    </row>
    <row r="310" spans="1:10" ht="12.75">
      <c r="A310" s="10" t="s">
        <v>10</v>
      </c>
      <c r="B310" s="10">
        <v>138.8</v>
      </c>
      <c r="C310" s="10">
        <v>137.1</v>
      </c>
      <c r="D310" s="10">
        <v>139.6</v>
      </c>
      <c r="E310" s="10">
        <v>139.9</v>
      </c>
      <c r="F310" s="10">
        <v>139.6</v>
      </c>
      <c r="H310" s="2">
        <f>AVERAGE(B310:F310)</f>
        <v>139</v>
      </c>
      <c r="I310" s="11">
        <f>STDEV(B310:F310)</f>
        <v>1.1379806676741058</v>
      </c>
      <c r="J310" s="1">
        <v>4</v>
      </c>
    </row>
    <row r="311" spans="1:9" ht="12.75">
      <c r="A311" s="10" t="s">
        <v>11</v>
      </c>
      <c r="B311" s="10">
        <v>134.6</v>
      </c>
      <c r="C311" s="10">
        <v>138.1</v>
      </c>
      <c r="D311" s="10">
        <v>138.9</v>
      </c>
      <c r="E311" s="10">
        <v>138.8</v>
      </c>
      <c r="F311" s="10">
        <v>136.4</v>
      </c>
      <c r="H311" s="2">
        <f>AVERAGE(B311:F311)</f>
        <v>137.36</v>
      </c>
      <c r="I311" s="11">
        <f>STDEV(B311:F311)</f>
        <v>1.839293342563936</v>
      </c>
    </row>
    <row r="312" spans="1:9" ht="12.75">
      <c r="A312" s="10" t="s">
        <v>14</v>
      </c>
      <c r="B312" s="10">
        <v>141.2</v>
      </c>
      <c r="C312" s="10">
        <v>145.2</v>
      </c>
      <c r="D312" s="10">
        <v>143.9</v>
      </c>
      <c r="E312" s="10">
        <v>147.9</v>
      </c>
      <c r="F312" s="10">
        <v>143.9</v>
      </c>
      <c r="H312" s="2">
        <f>AVERAGE(B312:F312)</f>
        <v>144.42</v>
      </c>
      <c r="I312" s="11">
        <f>STDEV(B312:F312)</f>
        <v>2.430432060354706</v>
      </c>
    </row>
    <row r="313" spans="1:6" ht="12.75">
      <c r="A313" s="10"/>
      <c r="B313" s="10"/>
      <c r="C313" s="10"/>
      <c r="D313" s="10"/>
      <c r="E313" s="10"/>
      <c r="F313" s="10"/>
    </row>
    <row r="314" spans="1:15" s="7" customFormat="1" ht="12.75">
      <c r="A314" s="6" t="s">
        <v>79</v>
      </c>
      <c r="H314" s="8"/>
      <c r="K314" s="3"/>
      <c r="O314" s="9"/>
    </row>
    <row r="315" spans="1:10" ht="12.75">
      <c r="A315" s="10" t="s">
        <v>9</v>
      </c>
      <c r="B315" s="10">
        <v>133.6</v>
      </c>
      <c r="C315" s="10">
        <v>132.4</v>
      </c>
      <c r="D315" s="10">
        <v>133.1</v>
      </c>
      <c r="E315" s="10">
        <v>130.1</v>
      </c>
      <c r="F315" s="10">
        <v>130.6</v>
      </c>
      <c r="H315" s="2">
        <f>AVERAGE(B315:F315)</f>
        <v>131.96</v>
      </c>
      <c r="I315" s="11">
        <f>STDEV(B315:F315)</f>
        <v>1.5404544783926601</v>
      </c>
      <c r="J315" s="1">
        <v>2</v>
      </c>
    </row>
    <row r="316" spans="1:10" ht="12.75">
      <c r="A316" s="10" t="s">
        <v>10</v>
      </c>
      <c r="B316" s="10">
        <v>136</v>
      </c>
      <c r="C316" s="10">
        <v>136.4</v>
      </c>
      <c r="D316" s="10">
        <v>133.5</v>
      </c>
      <c r="E316" s="10">
        <v>135.3</v>
      </c>
      <c r="F316" s="10">
        <v>134.7</v>
      </c>
      <c r="H316" s="2">
        <f>AVERAGE(B316:F316)</f>
        <v>135.18</v>
      </c>
      <c r="I316" s="11">
        <f>STDEV(B316:F316)</f>
        <v>1.143241006962227</v>
      </c>
      <c r="J316" s="1">
        <v>2</v>
      </c>
    </row>
    <row r="317" spans="1:9" ht="12.75">
      <c r="A317" s="10" t="s">
        <v>11</v>
      </c>
      <c r="B317" s="10">
        <v>135.6</v>
      </c>
      <c r="C317" s="10">
        <v>134.7</v>
      </c>
      <c r="D317" s="10">
        <v>136.3</v>
      </c>
      <c r="E317" s="10">
        <v>133</v>
      </c>
      <c r="F317" s="10">
        <v>132.1</v>
      </c>
      <c r="H317" s="2">
        <f>AVERAGE(B317:F317)</f>
        <v>134.34</v>
      </c>
      <c r="I317" s="11">
        <f>STDEV(B317:F317)</f>
        <v>1.758692696294612</v>
      </c>
    </row>
    <row r="318" spans="1:9" ht="12.75">
      <c r="A318" s="10" t="s">
        <v>14</v>
      </c>
      <c r="B318" s="10">
        <v>140.5</v>
      </c>
      <c r="C318" s="10">
        <v>140.7</v>
      </c>
      <c r="D318" s="10">
        <v>140.6</v>
      </c>
      <c r="E318" s="10">
        <v>140.5</v>
      </c>
      <c r="F318" s="10">
        <v>142.2</v>
      </c>
      <c r="H318" s="2">
        <f>AVERAGE(B318:F318)</f>
        <v>140.9</v>
      </c>
      <c r="I318" s="11">
        <f>STDEV(B318:F318)</f>
        <v>0.731436941916386</v>
      </c>
    </row>
    <row r="319" spans="1:9" ht="12.75">
      <c r="A319" s="10"/>
      <c r="B319" s="10"/>
      <c r="C319" s="10"/>
      <c r="D319" s="10"/>
      <c r="E319" s="10"/>
      <c r="F319" s="10"/>
      <c r="I319" s="11"/>
    </row>
    <row r="320" spans="1:15" s="7" customFormat="1" ht="12.75">
      <c r="A320" s="6" t="s">
        <v>53</v>
      </c>
      <c r="H320" s="8"/>
      <c r="K320" s="3"/>
      <c r="O320" s="9"/>
    </row>
    <row r="321" spans="1:10" ht="12.75">
      <c r="A321" s="10" t="s">
        <v>9</v>
      </c>
      <c r="B321" s="10">
        <v>137</v>
      </c>
      <c r="C321" s="10">
        <v>137.1</v>
      </c>
      <c r="D321" s="10">
        <v>136.6</v>
      </c>
      <c r="E321" s="10">
        <v>137.4</v>
      </c>
      <c r="F321" s="10">
        <v>136.4</v>
      </c>
      <c r="H321" s="2">
        <f>AVERAGE(B321:F321)</f>
        <v>136.9</v>
      </c>
      <c r="I321" s="11">
        <f>STDEV(B321:F321)</f>
        <v>0.40000000000000036</v>
      </c>
      <c r="J321" s="1">
        <v>5</v>
      </c>
    </row>
    <row r="322" spans="1:10" ht="12.75">
      <c r="A322" s="10" t="s">
        <v>10</v>
      </c>
      <c r="B322" s="10">
        <v>139.5</v>
      </c>
      <c r="C322" s="10">
        <v>141.2</v>
      </c>
      <c r="D322" s="10">
        <v>140.3</v>
      </c>
      <c r="E322" s="10">
        <v>142.3</v>
      </c>
      <c r="F322" s="10">
        <v>142.1</v>
      </c>
      <c r="H322" s="2">
        <f>AVERAGE(B322:F322)</f>
        <v>141.07999999999998</v>
      </c>
      <c r="I322" s="11">
        <f>STDEV(B322:F322)</f>
        <v>1.1882760622010355</v>
      </c>
      <c r="J322" s="1">
        <v>5</v>
      </c>
    </row>
    <row r="323" spans="1:9" ht="12.75">
      <c r="A323" s="10" t="s">
        <v>11</v>
      </c>
      <c r="B323" s="10">
        <v>139.3</v>
      </c>
      <c r="C323" s="10">
        <v>140.2</v>
      </c>
      <c r="D323" s="10">
        <v>139.4</v>
      </c>
      <c r="E323" s="10">
        <v>139.1</v>
      </c>
      <c r="F323" s="10">
        <v>139.4</v>
      </c>
      <c r="H323" s="2">
        <f>AVERAGE(B323:F323)</f>
        <v>139.48000000000002</v>
      </c>
      <c r="I323" s="11">
        <f>STDEV(B323:F323)</f>
        <v>0.42071367935924725</v>
      </c>
    </row>
    <row r="324" spans="1:9" ht="12.75">
      <c r="A324" s="10" t="s">
        <v>14</v>
      </c>
      <c r="B324" s="10">
        <v>145.3</v>
      </c>
      <c r="C324" s="10">
        <v>145.2</v>
      </c>
      <c r="D324" s="10">
        <v>144.8</v>
      </c>
      <c r="E324" s="10">
        <v>146.7</v>
      </c>
      <c r="F324" s="10">
        <v>145.9</v>
      </c>
      <c r="H324" s="2">
        <f>AVERAGE(B324:F324)</f>
        <v>145.58</v>
      </c>
      <c r="I324" s="11">
        <f>STDEV(B324:F324)</f>
        <v>0.7395944834840176</v>
      </c>
    </row>
    <row r="325" spans="1:6" ht="12.75">
      <c r="A325" s="10"/>
      <c r="B325" s="10"/>
      <c r="C325" s="10"/>
      <c r="D325" s="10"/>
      <c r="E325" s="10"/>
      <c r="F325" s="10"/>
    </row>
    <row r="326" spans="1:15" s="7" customFormat="1" ht="12.75">
      <c r="A326" s="6" t="s">
        <v>60</v>
      </c>
      <c r="H326" s="8"/>
      <c r="K326" s="3"/>
      <c r="O326" s="9"/>
    </row>
    <row r="327" spans="1:10" ht="12.75">
      <c r="A327" s="10" t="s">
        <v>9</v>
      </c>
      <c r="B327" s="10">
        <v>138.8</v>
      </c>
      <c r="C327" s="10">
        <v>136.2</v>
      </c>
      <c r="D327" s="10">
        <v>138.4</v>
      </c>
      <c r="E327" s="10">
        <v>138.8</v>
      </c>
      <c r="F327" s="10">
        <v>139.1</v>
      </c>
      <c r="H327" s="2">
        <f>AVERAGE(B327:F327)</f>
        <v>138.26</v>
      </c>
      <c r="I327" s="11">
        <f>STDEV(B327:F327)</f>
        <v>1.178134118001858</v>
      </c>
      <c r="J327" s="1">
        <v>6</v>
      </c>
    </row>
    <row r="328" spans="1:10" ht="12.75">
      <c r="A328" s="10" t="s">
        <v>10</v>
      </c>
      <c r="B328" s="10">
        <v>145.8</v>
      </c>
      <c r="C328" s="10">
        <v>142.6</v>
      </c>
      <c r="D328" s="10">
        <v>142.3</v>
      </c>
      <c r="E328" s="10">
        <v>140</v>
      </c>
      <c r="F328" s="10">
        <v>143.1</v>
      </c>
      <c r="H328" s="2">
        <f>AVERAGE(B328:F328)</f>
        <v>142.76</v>
      </c>
      <c r="I328" s="11">
        <f>STDEV(B328:F328)</f>
        <v>2.0743673734418437</v>
      </c>
      <c r="J328" s="1">
        <v>7</v>
      </c>
    </row>
    <row r="329" spans="1:9" ht="12.75">
      <c r="A329" s="10" t="s">
        <v>11</v>
      </c>
      <c r="B329" s="10">
        <v>141.7</v>
      </c>
      <c r="C329" s="10">
        <v>138.1</v>
      </c>
      <c r="D329" s="10">
        <v>141.6</v>
      </c>
      <c r="E329" s="10">
        <v>141.2</v>
      </c>
      <c r="F329" s="10">
        <v>140.4</v>
      </c>
      <c r="H329" s="2">
        <f>AVERAGE(B329:F329)</f>
        <v>140.6</v>
      </c>
      <c r="I329" s="11">
        <f>STDEV(B329:F329)</f>
        <v>1.4882876066137198</v>
      </c>
    </row>
    <row r="330" spans="1:9" ht="12.75">
      <c r="A330" s="10" t="s">
        <v>14</v>
      </c>
      <c r="B330" s="10">
        <v>149.7</v>
      </c>
      <c r="C330" s="10">
        <v>148.3</v>
      </c>
      <c r="D330" s="10">
        <v>147.1</v>
      </c>
      <c r="E330" s="10">
        <v>145.5</v>
      </c>
      <c r="F330" s="10">
        <v>147.9</v>
      </c>
      <c r="H330" s="2">
        <f>AVERAGE(B330:F330)</f>
        <v>147.7</v>
      </c>
      <c r="I330" s="11">
        <f>STDEV(B330:F330)</f>
        <v>1.5491933384829648</v>
      </c>
    </row>
    <row r="331" spans="1:6" ht="12.75">
      <c r="A331" s="10"/>
      <c r="B331" s="10"/>
      <c r="C331" s="10"/>
      <c r="D331" s="10"/>
      <c r="E331" s="10"/>
      <c r="F331" s="10"/>
    </row>
    <row r="332" spans="1:15" s="7" customFormat="1" ht="12.75">
      <c r="A332" s="6" t="s">
        <v>63</v>
      </c>
      <c r="H332" s="8"/>
      <c r="K332" s="3"/>
      <c r="O332" s="9"/>
    </row>
    <row r="333" spans="1:10" ht="12.75">
      <c r="A333" s="10" t="s">
        <v>9</v>
      </c>
      <c r="B333" s="10">
        <v>139.8</v>
      </c>
      <c r="C333" s="10">
        <v>139.8</v>
      </c>
      <c r="D333" s="10">
        <v>138.8</v>
      </c>
      <c r="E333" s="10">
        <v>136</v>
      </c>
      <c r="F333" s="10">
        <v>137.5</v>
      </c>
      <c r="H333" s="2">
        <f>AVERAGE(B333:F333)</f>
        <v>138.38000000000002</v>
      </c>
      <c r="I333" s="11">
        <f>STDEV(B333:F333)</f>
        <v>1.6315636671610516</v>
      </c>
      <c r="J333" s="1">
        <v>7</v>
      </c>
    </row>
    <row r="334" spans="1:10" ht="12.75">
      <c r="A334" s="10" t="s">
        <v>10</v>
      </c>
      <c r="B334" s="10">
        <v>140.5</v>
      </c>
      <c r="C334" s="10">
        <v>142.2</v>
      </c>
      <c r="D334" s="10">
        <v>141</v>
      </c>
      <c r="E334" s="10">
        <v>142.2</v>
      </c>
      <c r="F334" s="10">
        <v>141.2</v>
      </c>
      <c r="H334" s="2">
        <f>AVERAGE(B334:F334)</f>
        <v>141.42</v>
      </c>
      <c r="I334" s="11">
        <f>STDEV(B334:F334)</f>
        <v>0.7563068160475565</v>
      </c>
      <c r="J334" s="1">
        <v>6</v>
      </c>
    </row>
    <row r="335" spans="1:9" ht="12.75">
      <c r="A335" s="10" t="s">
        <v>11</v>
      </c>
      <c r="B335" s="10">
        <v>140.3</v>
      </c>
      <c r="C335" s="10">
        <v>140</v>
      </c>
      <c r="D335" s="10">
        <v>142.3</v>
      </c>
      <c r="E335" s="10">
        <v>139.5</v>
      </c>
      <c r="F335" s="10">
        <v>139</v>
      </c>
      <c r="H335" s="2">
        <f>AVERAGE(B335:F335)</f>
        <v>140.21999999999997</v>
      </c>
      <c r="I335" s="11">
        <f>STDEV(B335:F335)</f>
        <v>1.2637246535539346</v>
      </c>
    </row>
    <row r="336" spans="1:9" ht="12.75">
      <c r="A336" s="10" t="s">
        <v>14</v>
      </c>
      <c r="B336" s="10">
        <v>146.7</v>
      </c>
      <c r="C336" s="10">
        <v>146.2</v>
      </c>
      <c r="D336" s="10">
        <v>147.3</v>
      </c>
      <c r="E336" s="10">
        <v>146.6</v>
      </c>
      <c r="F336" s="10">
        <v>145.5</v>
      </c>
      <c r="H336" s="2">
        <f>AVERAGE(B336:F336)</f>
        <v>146.45999999999998</v>
      </c>
      <c r="I336" s="11">
        <f>STDEV(B336:F336)</f>
        <v>0.6655824516917528</v>
      </c>
    </row>
    <row r="337" spans="1:6" ht="12.75">
      <c r="A337" s="10"/>
      <c r="B337" s="10"/>
      <c r="C337" s="10"/>
      <c r="D337" s="10"/>
      <c r="E337" s="10"/>
      <c r="F337" s="10"/>
    </row>
    <row r="338" spans="1:15" s="7" customFormat="1" ht="12.75">
      <c r="A338" s="6" t="s">
        <v>80</v>
      </c>
      <c r="H338" s="8"/>
      <c r="K338" s="3"/>
      <c r="O338" s="9"/>
    </row>
    <row r="339" spans="1:10" ht="12.75">
      <c r="A339" s="10" t="s">
        <v>9</v>
      </c>
      <c r="B339" s="10">
        <v>136</v>
      </c>
      <c r="C339" s="10">
        <v>135.5</v>
      </c>
      <c r="D339" s="10">
        <v>135.3</v>
      </c>
      <c r="E339" s="10">
        <v>135.9</v>
      </c>
      <c r="F339" s="10">
        <v>134.5</v>
      </c>
      <c r="H339" s="2">
        <f>AVERAGE(B339:F339)</f>
        <v>135.44</v>
      </c>
      <c r="I339" s="11">
        <f>STDEV(B339:F339)</f>
        <v>0.5983310120660641</v>
      </c>
      <c r="J339" s="1">
        <v>3</v>
      </c>
    </row>
    <row r="340" spans="1:10" ht="12.75">
      <c r="A340" s="10" t="s">
        <v>10</v>
      </c>
      <c r="B340" s="10">
        <v>137.5</v>
      </c>
      <c r="C340" s="10">
        <v>137.4</v>
      </c>
      <c r="D340" s="10">
        <v>138.7</v>
      </c>
      <c r="E340" s="10">
        <v>138.4</v>
      </c>
      <c r="F340" s="10">
        <v>138.6</v>
      </c>
      <c r="H340" s="2">
        <f>AVERAGE(B340:F340)</f>
        <v>138.12</v>
      </c>
      <c r="I340" s="11">
        <f>STDEV(B340:F340)</f>
        <v>0.622093240599827</v>
      </c>
      <c r="J340" s="1">
        <v>3</v>
      </c>
    </row>
    <row r="341" spans="1:9" ht="12.75">
      <c r="A341" s="10" t="s">
        <v>11</v>
      </c>
      <c r="B341" s="10">
        <v>136.6</v>
      </c>
      <c r="C341" s="10">
        <v>136.3</v>
      </c>
      <c r="D341" s="10">
        <v>137.2</v>
      </c>
      <c r="E341" s="10">
        <v>137.3</v>
      </c>
      <c r="F341" s="10">
        <v>137</v>
      </c>
      <c r="H341" s="2">
        <f>AVERAGE(B341:F341)</f>
        <v>136.88</v>
      </c>
      <c r="I341" s="11">
        <f>STDEV(B341:F341)</f>
        <v>0.42071367935925025</v>
      </c>
    </row>
    <row r="342" spans="1:9" ht="12.75">
      <c r="A342" s="10" t="s">
        <v>14</v>
      </c>
      <c r="B342" s="10">
        <v>141.7</v>
      </c>
      <c r="C342" s="10">
        <v>144.8</v>
      </c>
      <c r="D342" s="10">
        <v>142.7</v>
      </c>
      <c r="E342" s="10">
        <v>141.9</v>
      </c>
      <c r="F342" s="10">
        <v>141.9</v>
      </c>
      <c r="H342" s="2">
        <f>AVERAGE(B342:F342)</f>
        <v>142.6</v>
      </c>
      <c r="I342" s="11">
        <f>STDEV(B342:F342)</f>
        <v>1.2884098726725177</v>
      </c>
    </row>
    <row r="344" ht="12.75">
      <c r="A344" s="10"/>
    </row>
    <row r="345" ht="12.75">
      <c r="A345" s="10"/>
    </row>
    <row r="346" ht="12.75">
      <c r="A346" s="10"/>
    </row>
    <row r="347" ht="12.75">
      <c r="A347" s="10"/>
    </row>
    <row r="349" ht="12.75">
      <c r="A349" s="10"/>
    </row>
    <row r="350" ht="12.75">
      <c r="A350" s="10"/>
    </row>
    <row r="351" ht="12.75">
      <c r="A351" s="10"/>
    </row>
    <row r="352" ht="12.75">
      <c r="A352" s="10"/>
    </row>
  </sheetData>
  <sheetProtection selectLockedCells="1" selectUnlockedCells="1"/>
  <mergeCells count="6">
    <mergeCell ref="M10:N10"/>
    <mergeCell ref="P10:Q10"/>
    <mergeCell ref="M12:N12"/>
    <mergeCell ref="P12:T13"/>
    <mergeCell ref="P14:Q15"/>
    <mergeCell ref="M26:N26"/>
  </mergeCells>
  <printOptions/>
  <pageMargins left="0.4" right="0.4" top="0.4" bottom="0.4" header="0.5118055555555555" footer="0.511805555555555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D38" sqref="D38"/>
    </sheetView>
  </sheetViews>
  <sheetFormatPr defaultColWidth="13.7109375" defaultRowHeight="15.75" customHeight="1"/>
  <cols>
    <col min="1" max="1" width="14.421875" style="1" customWidth="1"/>
    <col min="2" max="2" width="34.421875" style="1" customWidth="1"/>
    <col min="3" max="3" width="28.28125" style="1" customWidth="1"/>
    <col min="4" max="4" width="32.57421875" style="1" customWidth="1"/>
    <col min="5" max="16384" width="14.421875" style="1" customWidth="1"/>
  </cols>
  <sheetData>
    <row r="1" ht="15.75" customHeight="1">
      <c r="A1" s="31" t="s">
        <v>81</v>
      </c>
    </row>
    <row r="2" spans="1:12" ht="15.75" customHeight="1">
      <c r="A2" s="10"/>
      <c r="B2" s="10"/>
      <c r="C2" s="10"/>
      <c r="D2" s="10"/>
      <c r="E2" s="10"/>
      <c r="F2" s="10"/>
      <c r="H2" s="10"/>
      <c r="I2" s="10"/>
      <c r="L2" s="10"/>
    </row>
    <row r="3" spans="1:4" s="7" customFormat="1" ht="15.75" customHeight="1">
      <c r="A3" s="6" t="s">
        <v>82</v>
      </c>
      <c r="B3" s="6" t="s">
        <v>83</v>
      </c>
      <c r="C3" s="6" t="s">
        <v>84</v>
      </c>
      <c r="D3" s="6" t="s">
        <v>85</v>
      </c>
    </row>
    <row r="4" spans="1:6" ht="15.75" customHeight="1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</row>
    <row r="5" spans="1:6" ht="15.75" customHeight="1">
      <c r="A5" s="10" t="s">
        <v>9</v>
      </c>
      <c r="B5" s="10">
        <v>122.4</v>
      </c>
      <c r="C5" s="10">
        <v>120.8</v>
      </c>
      <c r="D5" s="10">
        <v>121.4</v>
      </c>
      <c r="E5" s="10">
        <v>120.2</v>
      </c>
      <c r="F5" s="10">
        <v>120</v>
      </c>
    </row>
    <row r="6" spans="1:6" ht="15.75" customHeight="1">
      <c r="A6" s="10" t="s">
        <v>10</v>
      </c>
      <c r="B6" s="10">
        <v>118.3</v>
      </c>
      <c r="C6" s="10">
        <v>120.5</v>
      </c>
      <c r="D6" s="10">
        <v>119.3</v>
      </c>
      <c r="E6" s="10">
        <v>120</v>
      </c>
      <c r="F6" s="10">
        <v>121.6</v>
      </c>
    </row>
    <row r="7" spans="1:6" ht="15.75" customHeight="1">
      <c r="A7" s="10" t="s">
        <v>11</v>
      </c>
      <c r="B7" s="10">
        <v>123.5</v>
      </c>
      <c r="C7" s="10">
        <v>121.6</v>
      </c>
      <c r="D7" s="10">
        <v>121</v>
      </c>
      <c r="E7" s="10">
        <v>121.1</v>
      </c>
      <c r="F7" s="10">
        <v>121.5</v>
      </c>
    </row>
    <row r="8" spans="1:6" ht="15.75" customHeight="1">
      <c r="A8" s="10" t="s">
        <v>14</v>
      </c>
      <c r="B8" s="10">
        <v>122.6</v>
      </c>
      <c r="C8" s="10">
        <v>124</v>
      </c>
      <c r="D8" s="10">
        <v>123.4</v>
      </c>
      <c r="E8" s="10">
        <v>121.6</v>
      </c>
      <c r="F8" s="10">
        <v>123.3</v>
      </c>
    </row>
    <row r="9" spans="1:6" ht="15.75" customHeight="1">
      <c r="A9" s="10"/>
      <c r="B9" s="10"/>
      <c r="C9" s="10"/>
      <c r="D9" s="10"/>
      <c r="E9" s="10"/>
      <c r="F9" s="10"/>
    </row>
    <row r="10" spans="1:4" s="7" customFormat="1" ht="15.75" customHeight="1">
      <c r="A10" s="6">
        <v>1230</v>
      </c>
      <c r="B10" s="6">
        <v>73.6</v>
      </c>
      <c r="C10" s="6">
        <v>28.86</v>
      </c>
      <c r="D10" s="6">
        <v>34.2</v>
      </c>
    </row>
    <row r="11" spans="1:6" ht="15.75" customHeight="1">
      <c r="A11" s="10" t="s">
        <v>3</v>
      </c>
      <c r="B11" s="10" t="s">
        <v>4</v>
      </c>
      <c r="C11" s="10" t="s">
        <v>5</v>
      </c>
      <c r="D11" s="10" t="s">
        <v>6</v>
      </c>
      <c r="E11" s="10" t="s">
        <v>7</v>
      </c>
      <c r="F11" s="10" t="s">
        <v>8</v>
      </c>
    </row>
    <row r="12" spans="1:6" ht="15.75" customHeight="1">
      <c r="A12" s="10" t="s">
        <v>9</v>
      </c>
      <c r="B12" s="10">
        <v>126.5</v>
      </c>
      <c r="C12" s="10">
        <v>124.6</v>
      </c>
      <c r="D12" s="10">
        <v>125.4</v>
      </c>
      <c r="E12" s="10">
        <v>122.9</v>
      </c>
      <c r="F12" s="10">
        <v>126</v>
      </c>
    </row>
    <row r="13" spans="1:6" ht="15.75" customHeight="1">
      <c r="A13" s="10" t="s">
        <v>10</v>
      </c>
      <c r="B13" s="10">
        <v>121.6</v>
      </c>
      <c r="C13" s="10">
        <v>121.5</v>
      </c>
      <c r="D13" s="10">
        <v>119.3</v>
      </c>
      <c r="E13" s="10">
        <v>118</v>
      </c>
      <c r="F13" s="10">
        <v>120.1</v>
      </c>
    </row>
    <row r="14" spans="1:6" ht="15.75" customHeight="1">
      <c r="A14" s="10" t="s">
        <v>11</v>
      </c>
      <c r="B14" s="10">
        <v>130.5</v>
      </c>
      <c r="C14" s="10">
        <v>129</v>
      </c>
      <c r="D14" s="10">
        <v>129.6</v>
      </c>
      <c r="E14" s="10">
        <v>126</v>
      </c>
      <c r="F14" s="10">
        <v>126.5</v>
      </c>
    </row>
    <row r="15" spans="1:6" ht="15.75" customHeight="1">
      <c r="A15" s="10" t="s">
        <v>14</v>
      </c>
      <c r="B15" s="10">
        <v>128.6</v>
      </c>
      <c r="C15" s="10">
        <v>129.7</v>
      </c>
      <c r="D15" s="10">
        <v>126.6</v>
      </c>
      <c r="E15" s="10">
        <v>128.4</v>
      </c>
      <c r="F15" s="10">
        <v>126.6</v>
      </c>
    </row>
    <row r="16" spans="1:6" ht="15.75" customHeight="1">
      <c r="A16" s="10"/>
      <c r="B16" s="10"/>
      <c r="C16" s="10"/>
      <c r="D16" s="10"/>
      <c r="E16" s="10"/>
      <c r="F16" s="10"/>
    </row>
    <row r="17" spans="1:4" s="7" customFormat="1" ht="15.75" customHeight="1">
      <c r="A17" s="6">
        <v>1430</v>
      </c>
      <c r="B17" s="6">
        <v>77.2</v>
      </c>
      <c r="C17" s="6">
        <v>28.85</v>
      </c>
      <c r="D17" s="6">
        <v>32</v>
      </c>
    </row>
    <row r="18" spans="1:7" ht="15.75" customHeight="1">
      <c r="A18" s="10" t="s">
        <v>3</v>
      </c>
      <c r="B18" s="10" t="s">
        <v>4</v>
      </c>
      <c r="C18" s="10" t="s">
        <v>5</v>
      </c>
      <c r="D18" s="10" t="s">
        <v>6</v>
      </c>
      <c r="E18" s="10" t="s">
        <v>7</v>
      </c>
      <c r="F18" s="10" t="s">
        <v>8</v>
      </c>
      <c r="G18" s="10" t="s">
        <v>48</v>
      </c>
    </row>
    <row r="19" spans="1:7" ht="15.75" customHeight="1">
      <c r="A19" s="10" t="s">
        <v>9</v>
      </c>
      <c r="B19" s="10">
        <v>126.1</v>
      </c>
      <c r="C19" s="10">
        <v>124.2</v>
      </c>
      <c r="D19" s="10">
        <v>122.5</v>
      </c>
      <c r="E19" s="10">
        <v>124.4</v>
      </c>
      <c r="F19" s="10">
        <v>122.8</v>
      </c>
      <c r="G19" s="10">
        <v>123</v>
      </c>
    </row>
    <row r="20" spans="1:7" ht="15.75" customHeight="1">
      <c r="A20" s="10" t="s">
        <v>10</v>
      </c>
      <c r="B20" s="10">
        <v>120.3</v>
      </c>
      <c r="C20" s="10">
        <v>119.6</v>
      </c>
      <c r="D20" s="10">
        <v>121.2</v>
      </c>
      <c r="E20" s="10">
        <v>119.3</v>
      </c>
      <c r="F20" s="10">
        <v>120</v>
      </c>
      <c r="G20" s="10">
        <v>119.5</v>
      </c>
    </row>
    <row r="21" spans="1:7" ht="15.75" customHeight="1">
      <c r="A21" s="10" t="s">
        <v>11</v>
      </c>
      <c r="B21" s="10">
        <v>129.6</v>
      </c>
      <c r="C21" s="10">
        <v>127.2</v>
      </c>
      <c r="D21" s="10">
        <v>127.8</v>
      </c>
      <c r="E21" s="10">
        <v>127.8</v>
      </c>
      <c r="G21" s="10">
        <v>125.5</v>
      </c>
    </row>
    <row r="22" spans="1:7" ht="15.75" customHeight="1">
      <c r="A22" s="10" t="s">
        <v>14</v>
      </c>
      <c r="B22" s="10">
        <v>128.5</v>
      </c>
      <c r="C22" s="10">
        <v>127.1</v>
      </c>
      <c r="D22" s="10">
        <v>128.9</v>
      </c>
      <c r="E22" s="10">
        <v>128</v>
      </c>
      <c r="G22" s="10">
        <v>130.7</v>
      </c>
    </row>
    <row r="23" spans="1:7" ht="15.75" customHeight="1">
      <c r="A23" s="10"/>
      <c r="B23" s="10"/>
      <c r="C23" s="10"/>
      <c r="D23" s="10"/>
      <c r="E23" s="10"/>
      <c r="G23" s="10"/>
    </row>
    <row r="24" spans="1:4" s="7" customFormat="1" ht="15.75" customHeight="1">
      <c r="A24" s="6">
        <v>1630</v>
      </c>
      <c r="B24" s="6">
        <v>75.8</v>
      </c>
      <c r="C24" s="6">
        <v>28.84</v>
      </c>
      <c r="D24" s="6">
        <v>27</v>
      </c>
    </row>
    <row r="25" spans="1:6" ht="15.75" customHeight="1">
      <c r="A25" s="10" t="s">
        <v>3</v>
      </c>
      <c r="B25" s="10" t="s">
        <v>4</v>
      </c>
      <c r="C25" s="10" t="s">
        <v>5</v>
      </c>
      <c r="D25" s="10" t="s">
        <v>6</v>
      </c>
      <c r="E25" s="10" t="s">
        <v>7</v>
      </c>
      <c r="F25" s="10" t="s">
        <v>8</v>
      </c>
    </row>
    <row r="26" spans="1:6" ht="15.75" customHeight="1">
      <c r="A26" s="10" t="s">
        <v>9</v>
      </c>
      <c r="B26" s="10">
        <v>125.7</v>
      </c>
      <c r="C26" s="10">
        <v>124.7</v>
      </c>
      <c r="D26" s="10">
        <v>122.7</v>
      </c>
      <c r="E26" s="10">
        <v>125.1</v>
      </c>
      <c r="F26" s="10">
        <v>127.2</v>
      </c>
    </row>
    <row r="27" spans="1:6" ht="15.75" customHeight="1">
      <c r="A27" s="10" t="s">
        <v>10</v>
      </c>
      <c r="B27" s="10">
        <v>119</v>
      </c>
      <c r="C27" s="10">
        <v>122.1</v>
      </c>
      <c r="D27" s="10">
        <v>121.5</v>
      </c>
      <c r="E27" s="10">
        <v>120.2</v>
      </c>
      <c r="F27" s="10">
        <v>121.1</v>
      </c>
    </row>
    <row r="28" spans="1:6" ht="15.75" customHeight="1">
      <c r="A28" s="10" t="s">
        <v>11</v>
      </c>
      <c r="B28" s="10">
        <v>126.1</v>
      </c>
      <c r="C28" s="10">
        <v>127.7</v>
      </c>
      <c r="D28" s="10">
        <v>125.2</v>
      </c>
      <c r="E28" s="10">
        <v>130.4</v>
      </c>
      <c r="F28" s="10">
        <v>129.8</v>
      </c>
    </row>
    <row r="29" spans="1:6" ht="15.75" customHeight="1">
      <c r="A29" s="10" t="s">
        <v>14</v>
      </c>
      <c r="B29" s="10">
        <v>127.8</v>
      </c>
      <c r="C29" s="10">
        <v>126.8</v>
      </c>
      <c r="D29" s="10">
        <v>126.1</v>
      </c>
      <c r="E29" s="10">
        <v>126.7</v>
      </c>
      <c r="F29" s="10">
        <v>127.3</v>
      </c>
    </row>
    <row r="30" ht="15.75" customHeight="1">
      <c r="A30" s="10"/>
    </row>
    <row r="31" spans="1:6" ht="15.75" customHeight="1">
      <c r="A31" s="10"/>
      <c r="B31" s="10"/>
      <c r="C31" s="10"/>
      <c r="D31" s="10"/>
      <c r="E31" s="10"/>
      <c r="F31" s="10"/>
    </row>
    <row r="32" spans="1:2" ht="15.75" customHeight="1">
      <c r="A32" s="10"/>
      <c r="B32" s="10"/>
    </row>
    <row r="33" ht="15.75" customHeight="1">
      <c r="A33" s="10"/>
    </row>
    <row r="34" ht="15.75" customHeight="1">
      <c r="A34" s="10"/>
    </row>
    <row r="35" ht="15.75" customHeight="1">
      <c r="A35" s="1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2019-06-12T16:03:14Z</dcterms:modified>
  <cp:category/>
  <cp:version/>
  <cp:contentType/>
  <cp:contentStatus/>
  <cp:revision>20</cp:revision>
</cp:coreProperties>
</file>